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完成表" sheetId="1" r:id="rId1"/>
    <sheet name="Sheet1" sheetId="2" r:id="rId2"/>
  </sheets>
  <definedNames>
    <definedName name="_xlnm.Print_Titles" localSheetId="0">'完成表'!$2:$5</definedName>
    <definedName name="_xlnm.Print_Area" localSheetId="0">'完成表'!$A$1:$T$138</definedName>
  </definedNames>
  <calcPr fullCalcOnLoad="1"/>
</workbook>
</file>

<file path=xl/sharedStrings.xml><?xml version="1.0" encoding="utf-8"?>
<sst xmlns="http://schemas.openxmlformats.org/spreadsheetml/2006/main" count="1427" uniqueCount="491">
  <si>
    <t>附件2：</t>
  </si>
  <si>
    <t>定安县2023年度财政专项衔接推进乡村振兴补助资金项目完成情况表</t>
  </si>
  <si>
    <t>序号</t>
  </si>
  <si>
    <t>项目名称</t>
  </si>
  <si>
    <t>实施单位</t>
  </si>
  <si>
    <t>实施地点</t>
  </si>
  <si>
    <t>建设任务</t>
  </si>
  <si>
    <t>建设性质</t>
  </si>
  <si>
    <t>实施期限</t>
  </si>
  <si>
    <t>实施年度</t>
  </si>
  <si>
    <t>资金来源</t>
  </si>
  <si>
    <t>资金支出进度</t>
  </si>
  <si>
    <t>支出合计</t>
  </si>
  <si>
    <t>项目建设完成情况</t>
  </si>
  <si>
    <t>绩效目标完成情况</t>
  </si>
  <si>
    <t>联农带农机制</t>
  </si>
  <si>
    <t>项目责任人</t>
  </si>
  <si>
    <t>备注</t>
  </si>
  <si>
    <t>合计</t>
  </si>
  <si>
    <t>中央资金</t>
  </si>
  <si>
    <t>省级资金</t>
  </si>
  <si>
    <t>市县级资金</t>
  </si>
  <si>
    <t>专项衔接
资金</t>
  </si>
  <si>
    <t>县级资金</t>
  </si>
  <si>
    <t>一</t>
  </si>
  <si>
    <t>产业发展</t>
  </si>
  <si>
    <t>2023年定安县标准厂房建设产业发展项目</t>
  </si>
  <si>
    <t>定安县农业农村局</t>
  </si>
  <si>
    <t>定安县</t>
  </si>
  <si>
    <t>同定安塔岭园区投资开发有限公司合作，以运营收益分成+后期产权持有的模式建设标准厂房、仓库及其配套设施</t>
  </si>
  <si>
    <t>新建</t>
  </si>
  <si>
    <t>1年</t>
  </si>
  <si>
    <t>2023年</t>
  </si>
  <si>
    <t>正在实施</t>
  </si>
  <si>
    <t>根据项目实施方案内的项目资金总额测算，资金完成100%，工程形象进度90%</t>
  </si>
  <si>
    <t>资金合作、收益分红、就业务工</t>
  </si>
  <si>
    <t>王献深</t>
  </si>
  <si>
    <t>富文镇2023年发展肉牛养殖产业</t>
  </si>
  <si>
    <t>富文镇人民政府</t>
  </si>
  <si>
    <t>富文镇南埠村委会</t>
  </si>
  <si>
    <t>入股海南根基生态农业肉牛养殖项目，每年保底分红</t>
  </si>
  <si>
    <t>已完成</t>
  </si>
  <si>
    <t>每年按照资金总量的6%进行分红，预计年收入24万元，合作期限5年，合作期满后资金返还村委会。</t>
  </si>
  <si>
    <t>1.通过入股分红形式，增加村集体经济收入。
2.带动有就业意愿脱贫人口就业。
3.带动生产</t>
  </si>
  <si>
    <t>陈英旺</t>
  </si>
  <si>
    <t>翰林镇庭院经济项目</t>
  </si>
  <si>
    <t>翰林镇人民政府</t>
  </si>
  <si>
    <t>沐塘村委会</t>
  </si>
  <si>
    <t>农旅餐饮、配套种养殖、庭院服务业等</t>
  </si>
  <si>
    <t>村集体建设农旅餐饮、配套种养殖、庭院服务业等，赚取的利润归村集体所有，优先保障本村脱贫户就业，增加本地村民务工收入。</t>
  </si>
  <si>
    <t>1.增加村集体经济收入；2.带动有就业意愿人员就业。
3.带动生产</t>
  </si>
  <si>
    <t>谢雄硕</t>
  </si>
  <si>
    <t>黄竹镇大统村2023年文昌鸡养殖项目</t>
  </si>
  <si>
    <t>黄竹镇人民政府</t>
  </si>
  <si>
    <t>大统村委会</t>
  </si>
  <si>
    <t>养殖文昌鸡，数量6000只</t>
  </si>
  <si>
    <t>养殖文昌鸡，数量6000只，带动村集体增收</t>
  </si>
  <si>
    <t>就业务工、土地流转、发展生产</t>
  </si>
  <si>
    <t>张维</t>
  </si>
  <si>
    <t>黄竹镇河头村2023年养鸡项目</t>
  </si>
  <si>
    <t>河头村委会</t>
  </si>
  <si>
    <t>养殖阉鸡1.5万只</t>
  </si>
  <si>
    <t>养殖阉鸡，发展村集体京津，带动收入</t>
  </si>
  <si>
    <t>黄竹镇2023年庭院经济项目</t>
  </si>
  <si>
    <t>白塘村委会</t>
  </si>
  <si>
    <t>种植热带水果，发展村集体经济</t>
  </si>
  <si>
    <t>种植热带水果，带动产业发展，促进增收</t>
  </si>
  <si>
    <t>黄竹镇大统村2023年斑兰种植项目</t>
  </si>
  <si>
    <t>扩建斑斓种植60亩</t>
  </si>
  <si>
    <t>扩建斑斓种植15亩，带动村集体经济发展，促进增收</t>
  </si>
  <si>
    <t>黄竹镇白塘村委会2023年村集体经济产业到村项目</t>
  </si>
  <si>
    <t>发展村集体经济(承包莲雾50亩)</t>
  </si>
  <si>
    <t>承包莲雾26亩，带动村集体经济发展，促进增收</t>
  </si>
  <si>
    <t>就业务工、土地流转、技术培训</t>
  </si>
  <si>
    <t>2022年雷鸣镇后埇村委会种植项目</t>
  </si>
  <si>
    <t>雷鸣镇人民政府</t>
  </si>
  <si>
    <t>雷鸣镇后埇村委会</t>
  </si>
  <si>
    <t>种植百香果20亩</t>
  </si>
  <si>
    <t>续建</t>
  </si>
  <si>
    <t>租地柑株上村土地2万元</t>
  </si>
  <si>
    <t>租赁联结、劳务联结、服务联结</t>
  </si>
  <si>
    <t>何桐</t>
  </si>
  <si>
    <t>雷鸣镇石盘坡村委会2023年蛋鸭工厂化养殖项目</t>
  </si>
  <si>
    <t>雷鸣镇石盘坡村委会</t>
  </si>
  <si>
    <t>发展蛋鸭工厂化养殖项目</t>
  </si>
  <si>
    <t>租赁石盘坡南福四队土地31.98万元</t>
  </si>
  <si>
    <t>租赁联结、劳务联结、股份联结、订单联结</t>
  </si>
  <si>
    <t>雷鸣镇石锦村委会2023年蛋鸭工厂化养殖项目</t>
  </si>
  <si>
    <t>雷鸣镇石锦村委会</t>
  </si>
  <si>
    <t>项目处于建设期，还未经营</t>
  </si>
  <si>
    <t>雷鸣镇北斗村委会2023年蛋鸭工厂化养殖项目</t>
  </si>
  <si>
    <t>雷鸣镇北斗村委会</t>
  </si>
  <si>
    <t>雷鸣镇山地村委会2023年蛋鸭工厂化养殖项目</t>
  </si>
  <si>
    <t>雷鸣镇山地村委会</t>
  </si>
  <si>
    <t>雷鸣镇同仁村委会2023年蛋鸭工厂化养殖项目</t>
  </si>
  <si>
    <t>雷鸣镇同仁村委会</t>
  </si>
  <si>
    <t>岭口镇封浩洋数字乡村智慧农业发展项目</t>
  </si>
  <si>
    <t>岭口镇人民政府</t>
  </si>
  <si>
    <t>岭口镇封浩村委会</t>
  </si>
  <si>
    <t>发展水稻和常年蔬菜等种植产业</t>
  </si>
  <si>
    <t>水稻和常年蔬菜种植300亩，带动村集体经济发展，促进增收</t>
  </si>
  <si>
    <t>1.增加村集体收入
2.技术指导周边有种植需求农户
3.带动周边有就业意愿的农户就业</t>
  </si>
  <si>
    <t>莫娆</t>
  </si>
  <si>
    <t>岭口镇岭口村委会微型经济综合体项目</t>
  </si>
  <si>
    <t>岭口村委会</t>
  </si>
  <si>
    <t>发展粽子生产加工产业</t>
  </si>
  <si>
    <t>新建生产线1个，新建生产加工区1个，带动村集体经济发展，促进增收</t>
  </si>
  <si>
    <t>通过入股分红形式，增加村集体经济收入，收入用于发展村内公益性事业，带动生产</t>
  </si>
  <si>
    <t>龙河镇茶根村委会鲈鱼养殖项目</t>
  </si>
  <si>
    <t>龙河镇人民政府</t>
  </si>
  <si>
    <t>茶根村委会</t>
  </si>
  <si>
    <t>扩大养殖鲈鱼规模，发展村集体产业</t>
  </si>
  <si>
    <t>扩建</t>
  </si>
  <si>
    <t>养殖鲈鱼10000尾，带动村集体经济发展，促进增收</t>
  </si>
  <si>
    <t>收益分红、土地租赁、就业务工</t>
  </si>
  <si>
    <t>袁中正</t>
  </si>
  <si>
    <t>龙河镇龙介村委会发展黄牛养殖产业</t>
  </si>
  <si>
    <t>龙介村委会</t>
  </si>
  <si>
    <t>发展黄牛养殖产业，增加村集体收入</t>
  </si>
  <si>
    <t>养殖黄牛42头，带动村集体经济发展，促进增收</t>
  </si>
  <si>
    <t>收益分红、就业培训、就业务工</t>
  </si>
  <si>
    <t>龙河镇西坡村委会发展瓜菜种植产业</t>
  </si>
  <si>
    <t>西坡村委会</t>
  </si>
  <si>
    <t>发展瓜菜产业，增加村集体收入</t>
  </si>
  <si>
    <t>新建瓜菜大棚，带动村集体经济发展，促进增收</t>
  </si>
  <si>
    <t>龙河镇鸭塘村委会发展林下养鸡产业</t>
  </si>
  <si>
    <t>鸭塘村委会</t>
  </si>
  <si>
    <t>发展养鸡产业，增加村集体收入</t>
  </si>
  <si>
    <t>养殖第一茬鸡苗3000只，带动村集体经济发展，促进增收</t>
  </si>
  <si>
    <t>龙门镇里沙塘村委会2023年种植荔枝项目</t>
  </si>
  <si>
    <t>龙门镇人民政府</t>
  </si>
  <si>
    <t>里沙塘村委会</t>
  </si>
  <si>
    <t>种植荔枝</t>
  </si>
  <si>
    <t>海南晟睿农业开发有限公司合作种植荔枝，承包约45亩土地种植荔枝，48亩山塘湖养殖鱼，目前已种植700株</t>
  </si>
  <si>
    <t>1.增加村集体收入
2.技术指导周边有养殖需求农户
3.带动周边有就业意愿的农户就业</t>
  </si>
  <si>
    <t>唐智</t>
  </si>
  <si>
    <t>龙门镇双塘村委会2023年种植咖啡项目</t>
  </si>
  <si>
    <t>双塘村委会</t>
  </si>
  <si>
    <t>发展咖啡种植项目</t>
  </si>
  <si>
    <t>种植约30亩咖啡，带动村集体经济发展，促进增收</t>
  </si>
  <si>
    <t>1.土地租赁
2.技术指导周边有养殖需求农户
3.带动周边有就业意愿的农户就业</t>
  </si>
  <si>
    <t>龙门镇双塘和梅水果采摘庭院经济发展项目</t>
  </si>
  <si>
    <t>发展新型农村集体经济，以黄皮种植、榴莲种植、荔枝种植和椰子种植为主</t>
  </si>
  <si>
    <t>目前种植930棵荔枝树，带动村集体经济发展，促进增收</t>
  </si>
  <si>
    <t>龙湖镇石井村委会2023年村集体经济养殖项目</t>
  </si>
  <si>
    <t>龙湖镇人民政府</t>
  </si>
  <si>
    <t>龙湖镇石井村委会</t>
  </si>
  <si>
    <t>发展规模养殖黄牛</t>
  </si>
  <si>
    <t>产业资金采取自主经营模式，完成牛舍改造和采购黄牛80头，赚取的利润归村集体所有，优先保障本村脱贫户就业，增加本地村民务工收入。</t>
  </si>
  <si>
    <t>1.增加村集体收入。2.带动有就业意愿人员就业。</t>
  </si>
  <si>
    <t>叶驰</t>
  </si>
  <si>
    <t>新竹镇大株村委会2023年发展肉牛养殖项目</t>
  </si>
  <si>
    <t>新竹镇人民政府</t>
  </si>
  <si>
    <t>新竹镇大株村</t>
  </si>
  <si>
    <t>投入资金50万元用于发展肉牛养殖产业,在1年内累计养殖50头牛</t>
  </si>
  <si>
    <t>通过牛棚改造，养殖黄牛50头，带动村集体经济发展，促进增收</t>
  </si>
  <si>
    <t>组织本村农户参与黄牛养殖培训，向1户农户租地建设牛棚，带动2名农户务工</t>
  </si>
  <si>
    <t>陈智</t>
  </si>
  <si>
    <t>中瑞居2023年定安县标准厂房建设产业发展项目</t>
  </si>
  <si>
    <t>定安县民族事务局</t>
  </si>
  <si>
    <t>翰林镇中瑞居</t>
  </si>
  <si>
    <t>通过建设标准厂房，带动少数民族村庄产业发展，促进增收</t>
  </si>
  <si>
    <t>收益分红、务工、
培训</t>
  </si>
  <si>
    <t>王冬娇</t>
  </si>
  <si>
    <t>2023年定城镇产业发展奖励项目</t>
  </si>
  <si>
    <t>定城镇人民政府</t>
  </si>
  <si>
    <t>定城镇</t>
  </si>
  <si>
    <t>对符合条件的相对稳定脱贫户和监测户经营净收入当年达4000元（含）-8000元的奖励户数（户），每户奖励1000元发展产业；达到8000元（含）-12000元的奖励户数（户），每户奖励2000元发展产业；达到12000元（含）以上的奖励户数（户），每户奖励3000元发展产业</t>
  </si>
  <si>
    <t>对符合条件的431户进行产业奖励，减轻监测户产业发展成本</t>
  </si>
  <si>
    <t>补贴监测户产业发展支出，鼓励监测户自主发展产业，提高产业发展积极性</t>
  </si>
  <si>
    <t>王文华</t>
  </si>
  <si>
    <t>2023年雷鸣镇产业发展奖励项目</t>
  </si>
  <si>
    <t>雷鸣镇</t>
  </si>
  <si>
    <t>增加326户的转移性收入，提高生产发展积极性。</t>
  </si>
  <si>
    <t>补贴脱贫户及监测对象产业发展支出</t>
  </si>
  <si>
    <t>2023年龙门镇产业发展奖励项目</t>
  </si>
  <si>
    <t>龙门镇</t>
  </si>
  <si>
    <t>奖励符合条件的相对稳定脱贫户和监测户，鼓励发展生产</t>
  </si>
  <si>
    <t>增加相对稳定脱贫户和监测户收入，鼓励发展生产</t>
  </si>
  <si>
    <t>2023年龙河镇产业发展奖励项目</t>
  </si>
  <si>
    <t>龙河镇</t>
  </si>
  <si>
    <t>通过产业奖励补助，增加农户收入</t>
  </si>
  <si>
    <t>翰林镇2023年产业发展奖励项目</t>
  </si>
  <si>
    <t>翰林镇</t>
  </si>
  <si>
    <t>激励稳定脱贫户和监测户发展自主产业，增加收入。</t>
  </si>
  <si>
    <t>增加稳定脱贫户和监测户收入，提高种养殖产业的积极性。</t>
  </si>
  <si>
    <t>2023年富文镇产业奖励项目</t>
  </si>
  <si>
    <t>富文镇</t>
  </si>
  <si>
    <t>提高收入，带动生产发展积极性</t>
  </si>
  <si>
    <t>鼓励相对稳定脱贫户和监测户发展产业。</t>
  </si>
  <si>
    <t>2023年岭口镇产业发展奖励项目</t>
  </si>
  <si>
    <t>岭口镇</t>
  </si>
  <si>
    <t>2023年龙湖镇产业发展奖励项目</t>
  </si>
  <si>
    <t>龙湖镇</t>
  </si>
  <si>
    <t>2023年新竹镇产业发展奖励项目</t>
  </si>
  <si>
    <t>新竹镇</t>
  </si>
  <si>
    <t>所有产业奖励资金已合规按时拨付</t>
  </si>
  <si>
    <t>鼓励农户发展生产，促进农户增收</t>
  </si>
  <si>
    <t>黄竹镇2023年产业发展奖励项目</t>
  </si>
  <si>
    <t>黄竹镇</t>
  </si>
  <si>
    <t>已完成产业对象产业奖励</t>
  </si>
  <si>
    <t>带动脱贫户、监测对象增收</t>
  </si>
  <si>
    <t>2023年定城镇帮扶防返贫监测对象产业发展项目</t>
  </si>
  <si>
    <t>帮扶防返贫监测对象产业发展</t>
  </si>
  <si>
    <t>对符合条件的281人进行产业奖励，减轻监测户产业发展成本</t>
  </si>
  <si>
    <t>2023年龙河镇帮扶防返贫监测对象产业发展项目</t>
  </si>
  <si>
    <t>扶持产业发展增加监测对象收入</t>
  </si>
  <si>
    <t>增加监测户收入</t>
  </si>
  <si>
    <t>2023年新竹镇帮扶防返贫监测对象产业发展项目</t>
  </si>
  <si>
    <t>为防返贫监测对象补助购买肥料、饲料等生产物资</t>
  </si>
  <si>
    <t>购买物资，减少生产经营成本</t>
  </si>
  <si>
    <t>富文镇2023年帮扶防返贫监测对象产业发展项目</t>
  </si>
  <si>
    <t>帮助监测对象产业发展，提高监测对象增收</t>
  </si>
  <si>
    <t>增加监测户收入。</t>
  </si>
  <si>
    <t>2023年岭口镇帮扶防返贫监测对象产业发展项目</t>
  </si>
  <si>
    <t>扶持监测户产业发展，增加收入</t>
  </si>
  <si>
    <t>2023年雷鸣镇帮扶防返贫监测对象产业发展项目</t>
  </si>
  <si>
    <t>健全防止返贫致贫监测和帮扶机制，帮助36户监测户发展产业，提高收入。</t>
  </si>
  <si>
    <t>补贴测对象产业发展支出</t>
  </si>
  <si>
    <t>2023年龙门镇帮扶防返贫监测对象产业发展项目</t>
  </si>
  <si>
    <t>2023年龙湖镇帮扶防返贫监测对象产业发展项目</t>
  </si>
  <si>
    <t>扶持产业发展，增加收入。</t>
  </si>
  <si>
    <t>翰林镇2023年帮扶防返贫监测对象产业发展项目</t>
  </si>
  <si>
    <t>扶持监测对象产业发展，增加收入。</t>
  </si>
  <si>
    <t>黄竹镇2023年黄竹镇帮扶防返贫监测对象产业发展项目</t>
  </si>
  <si>
    <t>已完成帮扶防返贫监测对象产业发展</t>
  </si>
  <si>
    <t>二</t>
  </si>
  <si>
    <t>就业项目</t>
  </si>
  <si>
    <t>定安县务工奖补和一次性交通补助项目</t>
  </si>
  <si>
    <t>定安县就业服务中心</t>
  </si>
  <si>
    <t>全县外出务工的低收入家庭劳动力（脱贫户、监测户、农村低保家庭和零就业家庭等）</t>
  </si>
  <si>
    <t>增加5315人的外出务工收入，降低2501人外出务工交通成本，提高外出
务工积极性</t>
  </si>
  <si>
    <t>补贴脱贫户外出就业生
活支出</t>
  </si>
  <si>
    <t>李信杰</t>
  </si>
  <si>
    <t>定安县农业农村局2023年发展“农老师”技术培训就业扶贫项目</t>
  </si>
  <si>
    <t>针对我县畜禽养殖及瓜菜水果等种养植业发展开展精准培训，提升脱贫户生产技能和经营管理水平</t>
  </si>
  <si>
    <t>1.培训范围≥5个镇，2023年完成10个镇；2.培训及时率≥100%，2023年完成100%；3.当年开工率≥100%，2023年完成100%；4.当年竣工率≥100%，2023年完成100%；4.投入资金≥7万，2023年完成7万；5.带动增加村集体经济全年收入≥2万元，2023年完成2万元；6.受益人口数≥1000热，2023年完成1000人；7.群众满意度≥100%，2023年完成100%</t>
  </si>
  <si>
    <t>技术培训带动群众发展生产</t>
  </si>
  <si>
    <t>谢南生</t>
  </si>
  <si>
    <t>三</t>
  </si>
  <si>
    <t>公益岗位项目</t>
  </si>
  <si>
    <t>定安县乡村疫情防控公益岗位</t>
  </si>
  <si>
    <t>全县108个行政村，每村不超过2个，共开发不超过216个。</t>
  </si>
  <si>
    <t>提供就近就业岗位，解决191人就业难问题</t>
  </si>
  <si>
    <t>增进稳定就业</t>
  </si>
  <si>
    <t>定安县乡村振兴公益岗位</t>
  </si>
  <si>
    <t>落实538个相对稳定脱贫户、监测户、农村低收入家庭公益岗位补贴，增加收入。</t>
  </si>
  <si>
    <t>提供就近就业岗位，解决667人就业难问题</t>
  </si>
  <si>
    <t>四</t>
  </si>
  <si>
    <t>教育项目</t>
  </si>
  <si>
    <t>定安县2023年雨露计划项目</t>
  </si>
  <si>
    <t>定安县乡村振兴局</t>
  </si>
  <si>
    <t>对脱贫户、监测对象家庭就读中、高等职业学校子女发放雨露计划补贴</t>
  </si>
  <si>
    <t>对全县脱贫家庭及监测对象家庭就读中、高等职业教育阶段的子女落实教育补助，切实降低脱贫家庭及监测对象家庭经济困难学生就学负担</t>
  </si>
  <si>
    <t>减轻脱贫家庭及监测对象家庭学生就学经济负担</t>
  </si>
  <si>
    <t>陈林</t>
  </si>
  <si>
    <t>五</t>
  </si>
  <si>
    <t>村基础设施项目</t>
  </si>
  <si>
    <t>定安县翰林镇章塘村委会坡上园村农村饮水工程</t>
  </si>
  <si>
    <t>定安县水务事务服务中心</t>
  </si>
  <si>
    <t>章塘村委会</t>
  </si>
  <si>
    <t>新建一座大口径井、一座设备间、一座水塔、供水管网2.284km及附属设施。</t>
  </si>
  <si>
    <t>建设一座大口径井、一座设备间、一座水塔、供水管道2.284km，解决村内饮水安全问题</t>
  </si>
  <si>
    <t>改善群众生产生活条件</t>
  </si>
  <si>
    <t>王伟华</t>
  </si>
  <si>
    <t>定安县富文镇高塘村委会木水、光坡村农村饮水工程</t>
  </si>
  <si>
    <t>高塘村委会</t>
  </si>
  <si>
    <t>新建村内配水支管总长5.8km及附属设施。</t>
  </si>
  <si>
    <t>建设配水管道5.85.8km，解决村内饮水安全问题</t>
  </si>
  <si>
    <t>定安县黄竹镇南海农场红带村农村饮水工程</t>
  </si>
  <si>
    <t>红带村</t>
  </si>
  <si>
    <r>
      <t>新建配水管道5.520km（DN20-DN100)；道路拆除及修复152m</t>
    </r>
    <r>
      <rPr>
        <vertAlign val="superscript"/>
        <sz val="10"/>
        <rFont val="宋体"/>
        <family val="0"/>
      </rPr>
      <t>2</t>
    </r>
  </si>
  <si>
    <t>新建配水管道5.520km，解决村内饮水安全问题</t>
  </si>
  <si>
    <t>定安县龙河镇石塘村委会农村饮水工程</t>
  </si>
  <si>
    <t>石塘村委会</t>
  </si>
  <si>
    <t>改造一座高倒锥壳水塔、供水管网14.779km及附属设施。</t>
  </si>
  <si>
    <t>改造一座高倒锥壳水塔、供水管网14.779km，解决村内饮水安全问题</t>
  </si>
  <si>
    <t>2022年乡村振兴示范点基础设施建设项目</t>
  </si>
  <si>
    <t>定安县委组织部</t>
  </si>
  <si>
    <t>定城镇迎科村、潭黎村、美太村；龙湖镇安仁村、正统村、里变村；龙门镇红花岭村、龙拔塘村；翰林镇翰林村；岭口镇鲁古井村；黄竹镇莲堆村、河头村、大坡村；富文镇九所村、新联村、大里村。</t>
  </si>
  <si>
    <t>路面硬化12925平方米及小型公益基础设施</t>
  </si>
  <si>
    <t>建设道路硬化12925平方米及小型公益基础设施，满足群众出行方便生产</t>
  </si>
  <si>
    <t>解决群众出行难的问题，改善群众生产生活条件</t>
  </si>
  <si>
    <t>张磊</t>
  </si>
  <si>
    <t>定安县农村公路龙坡一桥等15座危桥改造工程</t>
  </si>
  <si>
    <t>定安县交通局</t>
  </si>
  <si>
    <t>白堆村、卜优村、新联村、大坡村、茶根村、大统村、石井村等7个村委会，深水村1个自然村及母瑞山农场、南海农场。</t>
  </si>
  <si>
    <t>拟建15座危桥，桥梁总长432.60m，桥面宽为8.5m或7.5m.</t>
  </si>
  <si>
    <t>1.5年</t>
  </si>
  <si>
    <t>15座桥梁完工并通车，有效消除农村地区危旧桥隐患，完善农村交通基础设施，提升了群众交通出行条件。</t>
  </si>
  <si>
    <t>务工收入</t>
  </si>
  <si>
    <t>黄家珠</t>
  </si>
  <si>
    <t>中瑞居母瑞八队基础设施工程项目</t>
  </si>
  <si>
    <t>翰林镇中瑞居母瑞八队</t>
  </si>
  <si>
    <t>建设环村路2400平方米、排水沟450米，挡土墙55米、涵洞10个等。</t>
  </si>
  <si>
    <t>建设道路2400平方米，排水沟450米，挡土墙55米，涵洞10个，提升了少数民族群众出行方便生产</t>
  </si>
  <si>
    <t>解决少数民族群众出行难的问题，改善少数民族群众生产生活条件</t>
  </si>
  <si>
    <t>定安县雷鸣镇北斗等8个行政村农村生活污水治理工程项目</t>
  </si>
  <si>
    <t>定安县生态环境局</t>
  </si>
  <si>
    <t>富文镇大里村委会</t>
  </si>
  <si>
    <t>在富文镇大里村委会望楼岭等6个自然村建设农村污水治理设施6座。</t>
  </si>
  <si>
    <t>解决富文镇大里村委会村内生活污水横流问题。</t>
  </si>
  <si>
    <t>提升人居环境</t>
  </si>
  <si>
    <t>黄刻淳</t>
  </si>
  <si>
    <t>定城镇平和村委会农村污水治理工程项目</t>
  </si>
  <si>
    <t>平和村委会</t>
  </si>
  <si>
    <t>污水管网铺设约5千米</t>
  </si>
  <si>
    <t>铺设污水管网，完善基础设施，改善群众生活条件</t>
  </si>
  <si>
    <t>提供务工岗位、提高群众务工收入</t>
  </si>
  <si>
    <t>富文镇大坡村委会水清岭干渠大路坡段渡槽水毁修复项目</t>
  </si>
  <si>
    <t>富文镇大坡村委会</t>
  </si>
  <si>
    <t>埋设Ⅱ级钢筋砼排水管(承插口)DN40018米，修复损坏U型槽63m长。</t>
  </si>
  <si>
    <t>修复水渠98米，恢复群众正常生产。</t>
  </si>
  <si>
    <t>富文镇高塘村委会巷道硬化项目</t>
  </si>
  <si>
    <t>富文镇高塘村委会</t>
  </si>
  <si>
    <t>高塘仔硬化巷道宽2.5米长104米；高塘村硬化巷道宽2.5米长341米</t>
  </si>
  <si>
    <t>硬化巷道445米，满足村民出行方便生产。</t>
  </si>
  <si>
    <t>解决群众出行难的问题。</t>
  </si>
  <si>
    <t>富文镇九所村委会流长村环村路项目</t>
  </si>
  <si>
    <t>富文镇九所村委会</t>
  </si>
  <si>
    <t>生产道路修缮扩建，约2000米，由2米加宽至3米，厚18厘米</t>
  </si>
  <si>
    <t>硬化道路742米，满足村民出行方便生产。</t>
  </si>
  <si>
    <t>翰林镇沐塘村委会2023年道路建设项目</t>
  </si>
  <si>
    <t>沐塘村委会沐塘村</t>
  </si>
  <si>
    <t>硬化村道3200m，宽3.5m。</t>
  </si>
  <si>
    <t>建设道路2.1公里，满足村民出行方便生产。</t>
  </si>
  <si>
    <t>黄竹镇2023年莲堆村委会龙德园村巷道建设项目</t>
  </si>
  <si>
    <t>莲堆村委会龙德园村</t>
  </si>
  <si>
    <t>1.2米*300米</t>
  </si>
  <si>
    <t>建设道路300米，满足村民出行方便生产。</t>
  </si>
  <si>
    <t>改善群众出行生活条件，其他</t>
  </si>
  <si>
    <t>黄竹镇2023年莲堆村委会龙德园村村道建设项目</t>
  </si>
  <si>
    <t>2.5米*200米</t>
  </si>
  <si>
    <t>建设道路200米，满足村民出行方便生产</t>
  </si>
  <si>
    <t>黄竹镇周公村委会大河村环村村道巷道工程项目</t>
  </si>
  <si>
    <t>周公村委会</t>
  </si>
  <si>
    <t>0.7长，3m宽</t>
  </si>
  <si>
    <t>通过对黄竹镇周公村委会大河村环村村道巷道修建，方便群众出行</t>
  </si>
  <si>
    <t>提升群众生活水平，其他</t>
  </si>
  <si>
    <t>黄竹镇2022年南保村委会石门高村环村路硬化项目</t>
  </si>
  <si>
    <t>南保村委会</t>
  </si>
  <si>
    <t>硬化环村路长299.25m，宽3m，挡墙宽3.5m</t>
  </si>
  <si>
    <t>建设环村路299.25m，宽3m，挡墙宽3.5m，满足村民出行方便生产</t>
  </si>
  <si>
    <t>黄竹镇周公村委会三九村、扫帚埇村、溪边村、大河村水管更换项目</t>
  </si>
  <si>
    <t>更换水管3km</t>
  </si>
  <si>
    <t>解决村内饮水安全问题</t>
  </si>
  <si>
    <t>黄竹镇白塘村项目（官塘村至下埇桥生产路）</t>
  </si>
  <si>
    <t>长500米，宽3.5米，厚0.15米</t>
  </si>
  <si>
    <t>便利群众生产出行</t>
  </si>
  <si>
    <t>解决群众出行难问题</t>
  </si>
  <si>
    <t>雷鸣镇山地村委会坡仁坡村桥头至鱼良坡村桥道路加宽硬化项目</t>
  </si>
  <si>
    <t>在原村路3.5米硬化道路基础上加宽硬1.2米，约2.5公里，加宽1.2米，厚0.2米</t>
  </si>
  <si>
    <t>拓宽道路1.2公里，便利群众生产出行</t>
  </si>
  <si>
    <t>雷鸣镇石盘坡村委会古老坡村二队村道路硬化项目</t>
  </si>
  <si>
    <t>石盘坡村委会</t>
  </si>
  <si>
    <t>硬化道路0.8公里，宽3.5米，厚0.18米</t>
  </si>
  <si>
    <t>修缮道路0.7公里，便利群众生产出行</t>
  </si>
  <si>
    <t>雷鸣镇龙梅村委会环村道路硬化项目</t>
  </si>
  <si>
    <t>雷鸣镇龙梅村委会</t>
  </si>
  <si>
    <t>硬化环村道路1.2公里，宽3.5米，厚0.18米</t>
  </si>
  <si>
    <t>修缮道路0.9公里，便利群众生产出行</t>
  </si>
  <si>
    <t>雷鸣镇龙梅村委会巷道工程项目</t>
  </si>
  <si>
    <t>硬化村巷道6200平方米（龙梅村1200平方米、龙楼上村1100平方米、新楼坡村3900平方米）</t>
  </si>
  <si>
    <t>修缮巷道5600平方米，便利群众生产出行</t>
  </si>
  <si>
    <t>岭口镇大塘村委会大塘村至儒沐塘村道路硬化项目</t>
  </si>
  <si>
    <t>岭口镇大塘村委会</t>
  </si>
  <si>
    <t>硬化村道长2000米，宽3.5米，厚0.18米</t>
  </si>
  <si>
    <t>建设村内道路，满足村民出行，便于生产</t>
  </si>
  <si>
    <t>岭口镇佳巷村委会坡村至龙三塘老化的水管更换项目</t>
  </si>
  <si>
    <t>岭口镇佳巷村委会</t>
  </si>
  <si>
    <t>更换水管长3000米</t>
  </si>
  <si>
    <t>更换水管2272米，解决村内饮水安全问题</t>
  </si>
  <si>
    <t>岭口镇佳巷村委会坡村至盟埠老化的水管更换项目</t>
  </si>
  <si>
    <t>更换水管长1100米</t>
  </si>
  <si>
    <t>更换水管1000米，解决村内饮水安全问题</t>
  </si>
  <si>
    <t>岭口镇封浩村委会礼守堆三队至贵根山道路硬化项目</t>
  </si>
  <si>
    <t>封浩村委会</t>
  </si>
  <si>
    <t>硬化村道长504米，宽3.5米、厚0.18米。</t>
  </si>
  <si>
    <t>建设村内道路504米，满足村民出行，便于生产</t>
  </si>
  <si>
    <t>岭口镇岭口村委会深水朗村道路硬化项目</t>
  </si>
  <si>
    <t>硬化村道长400米、宽3.5米、厚0.18米。</t>
  </si>
  <si>
    <t>岭口镇群山村委会三加甲村道路硬化项目</t>
  </si>
  <si>
    <t>群山村委会</t>
  </si>
  <si>
    <t>建设村内道路400米，满足村民出行，便于生产</t>
  </si>
  <si>
    <t>岭口镇群山村委会梅子岭道路硬化项目</t>
  </si>
  <si>
    <t>硬化村道长175米，宽3米、厚0.18米。</t>
  </si>
  <si>
    <t>建设村内道路175米，满足村民出行，便于生产</t>
  </si>
  <si>
    <t>龙河镇菉林村委会菉林自然村环境提升项目</t>
  </si>
  <si>
    <t>菉林村委会</t>
  </si>
  <si>
    <t>硬化道路1.5公里</t>
  </si>
  <si>
    <t>建设村内道路1.5公里，满足村民出行，方便生产</t>
  </si>
  <si>
    <t>龙河镇旧村村委会道路硬化及挡土墙设施工程项目</t>
  </si>
  <si>
    <t>旧村村委会</t>
  </si>
  <si>
    <t>道路硬化700平方米,排水沟50米,挡土墙80米。</t>
  </si>
  <si>
    <t>建设道路700平方米,排水沟50米,挡土墙80米，满足村民出行，方便生产</t>
  </si>
  <si>
    <t>龙湖镇安仁村委会安仁村环村道路建设项目</t>
  </si>
  <si>
    <t>安仁村委会安仁村</t>
  </si>
  <si>
    <t>硬化道路520米，宽3.5米，厚0.18米</t>
  </si>
  <si>
    <t>建设道路0.52公里，满足村民出行方便生产。</t>
  </si>
  <si>
    <t>龙湖镇安仁村委会高钗村道路提升项目</t>
  </si>
  <si>
    <t>安仁村委会高钗村</t>
  </si>
  <si>
    <t>硬化道路1000米，宽3.5米，厚0.18米</t>
  </si>
  <si>
    <t>建设道路1公里，满足村民出行方便生产。</t>
  </si>
  <si>
    <t>龙湖镇陈村村委会南福岭村和淡岭村路灯建设工程</t>
  </si>
  <si>
    <t>陈村村委会淡岭村和南福岭村</t>
  </si>
  <si>
    <t>太阳能路灯安装，间距40米，总5450米。共计136盏</t>
  </si>
  <si>
    <t>修建136盏路灯，满足村民夜间照明</t>
  </si>
  <si>
    <t>方便群众夜晚出行</t>
  </si>
  <si>
    <t>龙湖镇石井村委会石井园村环村道路建设项目</t>
  </si>
  <si>
    <t>石井村委会石井园村</t>
  </si>
  <si>
    <t>硬化道路475米,宽3.5米,厚0.18米。</t>
  </si>
  <si>
    <t>建设道路0.475公里，满足村民出行方便生产。</t>
  </si>
  <si>
    <t>龙门镇光辉岁月农庄生产道路硬化项目</t>
  </si>
  <si>
    <t>先锋村委会</t>
  </si>
  <si>
    <t>长670米，宽3.5米，厚0.18米</t>
  </si>
  <si>
    <t>新建道路0.47公里，满足村民出行方便生产。</t>
  </si>
  <si>
    <t>龙门镇英湖村委会英湖下虫养殖场生产道路硬化项目</t>
  </si>
  <si>
    <t>英湖村委会</t>
  </si>
  <si>
    <t>长800米，宽3.5米，厚0.18米</t>
  </si>
  <si>
    <t>新建道路0.53公里，满足村民出行方便生产</t>
  </si>
  <si>
    <t>新竹镇卜效村委会新序后街道路硬化项目</t>
  </si>
  <si>
    <t>新竹镇卜效村</t>
  </si>
  <si>
    <t>长917米，宽4米，厚0.18米。</t>
  </si>
  <si>
    <t>建设道路1.016公里，满足村民出行方便生产</t>
  </si>
  <si>
    <t>新竹镇大株村委会大株村、乐国村等巷道硬化项目</t>
  </si>
  <si>
    <t>长600米，宽3米 ，厚0.1米</t>
  </si>
  <si>
    <t>建设道路0.343公里，满足村民出行方便生产</t>
  </si>
  <si>
    <t>翰林镇翰林村委会2022年农业生产配套设施项目</t>
  </si>
  <si>
    <t>翰林村委会</t>
  </si>
  <si>
    <t>用于拨付该项目的质保金</t>
  </si>
  <si>
    <t>用于拨付基础设施项目质保金，完善基础设施建设</t>
  </si>
  <si>
    <t>翰林镇翰林村委会2022年村道硬化项目</t>
  </si>
  <si>
    <t>黄竹镇河头村委会2022年河头村村道巷道建设项目</t>
  </si>
  <si>
    <t>河头村委会河头村</t>
  </si>
  <si>
    <t>龙河镇安良村委会英岭村英岭肚田间道路硬化</t>
  </si>
  <si>
    <t>安良村委会</t>
  </si>
  <si>
    <t>龙河镇茶根村委会至石八道路</t>
  </si>
  <si>
    <t>龙河镇旧村村委会长邦村绕村道路</t>
  </si>
  <si>
    <t>龙河镇龙介村委会田崑庙至黎田道路硬化</t>
  </si>
  <si>
    <t>龙河镇菉林村委会到户道路硬化项目</t>
  </si>
  <si>
    <t>龙河镇南勋村委会洋坡村下溪埇田间道路硬化</t>
  </si>
  <si>
    <t>南勋村委会</t>
  </si>
  <si>
    <t>龙河镇石塘村委会石二队环塘路</t>
  </si>
  <si>
    <t>龙河镇水竹村委会十一队路口至万年康园生产路道路硬化</t>
  </si>
  <si>
    <t>水竹村委会</t>
  </si>
  <si>
    <t>龙河镇天池村委会北片下塘至洋东岭路硬化</t>
  </si>
  <si>
    <t>天池村委会</t>
  </si>
  <si>
    <t>龙河镇西坡村委会冯宅道路硬化</t>
  </si>
  <si>
    <t>龙河镇鸭塘村委会米筛塘村自来水管道更新</t>
  </si>
  <si>
    <t>鸭塘村委会米筛塘村</t>
  </si>
  <si>
    <t>2022年龙河镇天池村委会主道路建设项目</t>
  </si>
  <si>
    <t>2022年龙河镇天池村委会严室自然村环境提升项目</t>
  </si>
  <si>
    <t>龙湖镇里变村委会暗山村生产道路项目</t>
  </si>
  <si>
    <t>里变村委会暗山村</t>
  </si>
  <si>
    <t>龙湖镇里变村委会东排村硬化生产用道项目</t>
  </si>
  <si>
    <t>里变村委会东排村</t>
  </si>
  <si>
    <t>龙湖镇里变村委会福基田村生产道路硬化项目</t>
  </si>
  <si>
    <t>里变村委会福基田村</t>
  </si>
  <si>
    <t>龙湖镇里变村委会高大昌村生产道路项目</t>
  </si>
  <si>
    <t>里变村委会高大昌村</t>
  </si>
  <si>
    <t>龙湖镇里变村委会军坡岭四山岭生产道路硬化项目</t>
  </si>
  <si>
    <t>里变村委会军坡岭村</t>
  </si>
  <si>
    <t>龙门镇久温塘村委会2021年饮水工程</t>
  </si>
  <si>
    <t>久温塘村委会</t>
  </si>
  <si>
    <t>龙门镇里沙塘村委会饮水工程</t>
  </si>
  <si>
    <t>六</t>
  </si>
  <si>
    <t>项目管理费项目</t>
  </si>
  <si>
    <t>定安县翰林镇饮水巩固提升工程—翰林村委会等8个饮水项目</t>
  </si>
  <si>
    <t>用于项目建设管理费</t>
  </si>
  <si>
    <t>解决基础设施前期费用，保障基础设施项目顺利建设完成</t>
  </si>
  <si>
    <t>农业农村局2023年项目管理费项目</t>
  </si>
  <si>
    <t>用于产业项目风险评估</t>
  </si>
  <si>
    <t>目前完成14个产业项目风险评估</t>
  </si>
  <si>
    <t>提高产业项目风险能力</t>
  </si>
  <si>
    <t>定城镇2023年项目管理费项目</t>
  </si>
  <si>
    <t>完善基础设施建设项目前期工作</t>
  </si>
  <si>
    <t>富文镇2023年项目管理费项目</t>
  </si>
  <si>
    <t>基础设施项目前期费用</t>
  </si>
  <si>
    <t>黄竹镇2023年项目管理费项目</t>
  </si>
  <si>
    <t>完善2023年项目管理经费</t>
  </si>
  <si>
    <t>翰林镇2023年项目管理费项目</t>
  </si>
  <si>
    <t>项目管理费</t>
  </si>
  <si>
    <t>雷鸣镇2023年项目管理费项目</t>
  </si>
  <si>
    <t>完善项目前期建设</t>
  </si>
  <si>
    <t>岭口镇2023年项目管理费项目</t>
  </si>
  <si>
    <t>完善项目前期工作</t>
  </si>
  <si>
    <t>龙河镇2023年项目管理费项目</t>
  </si>
  <si>
    <t>龙湖镇2023年项目管理费项目</t>
  </si>
  <si>
    <t>龙门镇2023年项目管理费项目</t>
  </si>
  <si>
    <t>足额支付项目前期工作费用</t>
  </si>
  <si>
    <t>新竹镇2023年项目管理费项目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</si>
</sst>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&quot;年&quot;m&quot;月&quot;d&quot;日&quot;;@"/>
    <numFmt numFmtId="179" formatCode="0.0000_ "/>
    <numFmt numFmtId="180" formatCode="0.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7" fillId="0" borderId="0" applyBorder="0">
      <alignment vertical="center"/>
      <protection/>
    </xf>
    <xf numFmtId="0" fontId="27" fillId="0" borderId="0" applyBorder="0">
      <alignment vertical="center"/>
      <protection/>
    </xf>
    <xf numFmtId="0" fontId="27" fillId="0" borderId="0" applyBorder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18" borderId="14" xfId="0" applyNumberFormat="1" applyFont="1" applyFill="1" applyBorder="1" applyAlignment="1">
      <alignment horizontal="center" vertical="center" wrapText="1"/>
    </xf>
    <xf numFmtId="0" fontId="3" fillId="18" borderId="15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10" fontId="3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9" fontId="5" fillId="18" borderId="10" xfId="0" applyNumberFormat="1" applyFont="1" applyFill="1" applyBorder="1" applyAlignment="1">
      <alignment horizontal="center" vertical="center" wrapText="1"/>
    </xf>
    <xf numFmtId="10" fontId="5" fillId="18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18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 applyProtection="1">
      <alignment horizontal="center" vertical="center" wrapText="1"/>
      <protection/>
    </xf>
    <xf numFmtId="0" fontId="5" fillId="18" borderId="16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3" fillId="18" borderId="13" xfId="0" applyNumberFormat="1" applyFont="1" applyFill="1" applyBorder="1" applyAlignment="1">
      <alignment horizontal="center" vertical="center" wrapText="1"/>
    </xf>
    <xf numFmtId="176" fontId="3" fillId="18" borderId="18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76" fontId="3" fillId="18" borderId="1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57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5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5" fillId="18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9" fillId="18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4" xfId="64" applyNumberFormat="1" applyFont="1" applyFill="1" applyBorder="1" applyAlignment="1" applyProtection="1">
      <alignment horizontal="center" vertical="center" wrapText="1"/>
      <protection/>
    </xf>
    <xf numFmtId="58" fontId="2" fillId="0" borderId="10" xfId="0" applyNumberFormat="1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18" borderId="10" xfId="0" applyNumberFormat="1" applyFont="1" applyFill="1" applyBorder="1" applyAlignment="1">
      <alignment horizontal="center" vertical="center" wrapText="1"/>
    </xf>
    <xf numFmtId="176" fontId="2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_Sheet1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39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Q3" sqref="Q3:T5"/>
    </sheetView>
  </sheetViews>
  <sheetFormatPr defaultColWidth="9.00390625" defaultRowHeight="14.25"/>
  <cols>
    <col min="1" max="1" width="5.625" style="5" customWidth="1"/>
    <col min="2" max="2" width="21.375" style="5" customWidth="1"/>
    <col min="3" max="4" width="10.625" style="5" customWidth="1"/>
    <col min="5" max="5" width="24.125" style="5" customWidth="1"/>
    <col min="6" max="8" width="10.625" style="5" customWidth="1"/>
    <col min="9" max="9" width="8.625" style="5" customWidth="1"/>
    <col min="10" max="15" width="11.375" style="5" customWidth="1"/>
    <col min="16" max="16" width="12.875" style="5" customWidth="1"/>
    <col min="17" max="17" width="17.00390625" style="5" customWidth="1"/>
    <col min="18" max="19" width="18.875" style="5" customWidth="1"/>
    <col min="20" max="20" width="12.625" style="5" customWidth="1"/>
    <col min="21" max="22" width="9.00390625" style="5" customWidth="1"/>
    <col min="23" max="23" width="12.625" style="5" bestFit="1" customWidth="1"/>
    <col min="24" max="249" width="9.00390625" style="5" customWidth="1"/>
    <col min="250" max="250" width="10.125" style="5" bestFit="1" customWidth="1"/>
    <col min="251" max="16384" width="9.00390625" style="5" customWidth="1"/>
  </cols>
  <sheetData>
    <row r="1" s="1" customFormat="1" ht="13.5">
      <c r="A1" s="2" t="s">
        <v>0</v>
      </c>
    </row>
    <row r="2" spans="1:21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13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25" t="s">
        <v>10</v>
      </c>
      <c r="J3" s="26"/>
      <c r="K3" s="26"/>
      <c r="L3" s="26"/>
      <c r="M3" s="27" t="s">
        <v>11</v>
      </c>
      <c r="N3" s="27"/>
      <c r="O3" s="27"/>
      <c r="P3" s="28" t="s">
        <v>12</v>
      </c>
      <c r="Q3" s="29" t="s">
        <v>13</v>
      </c>
      <c r="R3" s="28" t="s">
        <v>14</v>
      </c>
      <c r="S3" s="28" t="s">
        <v>15</v>
      </c>
      <c r="T3" s="27" t="s">
        <v>16</v>
      </c>
      <c r="U3" s="42" t="s">
        <v>17</v>
      </c>
    </row>
    <row r="4" spans="1:21" s="2" customFormat="1" ht="19.5" customHeight="1">
      <c r="A4" s="7"/>
      <c r="B4" s="7"/>
      <c r="C4" s="7"/>
      <c r="D4" s="7"/>
      <c r="E4" s="7"/>
      <c r="F4" s="9"/>
      <c r="G4" s="9"/>
      <c r="H4" s="7"/>
      <c r="I4" s="29" t="s">
        <v>18</v>
      </c>
      <c r="J4" s="30" t="s">
        <v>19</v>
      </c>
      <c r="K4" s="30" t="s">
        <v>20</v>
      </c>
      <c r="L4" s="30" t="s">
        <v>21</v>
      </c>
      <c r="M4" s="27"/>
      <c r="N4" s="27"/>
      <c r="O4" s="27"/>
      <c r="P4" s="31"/>
      <c r="Q4" s="29"/>
      <c r="R4" s="31"/>
      <c r="S4" s="31"/>
      <c r="T4" s="27"/>
      <c r="U4" s="42"/>
    </row>
    <row r="5" spans="1:21" s="2" customFormat="1" ht="24">
      <c r="A5" s="7"/>
      <c r="B5" s="7"/>
      <c r="C5" s="7"/>
      <c r="D5" s="7"/>
      <c r="E5" s="7"/>
      <c r="F5" s="10"/>
      <c r="G5" s="10"/>
      <c r="H5" s="7"/>
      <c r="I5" s="25"/>
      <c r="J5" s="32" t="s">
        <v>22</v>
      </c>
      <c r="K5" s="32" t="s">
        <v>22</v>
      </c>
      <c r="L5" s="32" t="s">
        <v>22</v>
      </c>
      <c r="M5" s="27" t="s">
        <v>19</v>
      </c>
      <c r="N5" s="27" t="s">
        <v>20</v>
      </c>
      <c r="O5" s="27" t="s">
        <v>23</v>
      </c>
      <c r="P5" s="33"/>
      <c r="Q5" s="29"/>
      <c r="R5" s="33"/>
      <c r="S5" s="33"/>
      <c r="T5" s="27"/>
      <c r="U5" s="42"/>
    </row>
    <row r="6" spans="1:21" s="3" customFormat="1" ht="27" customHeight="1">
      <c r="A6" s="11" t="s">
        <v>18</v>
      </c>
      <c r="B6" s="12"/>
      <c r="C6" s="13"/>
      <c r="D6" s="13"/>
      <c r="E6" s="13"/>
      <c r="F6" s="13"/>
      <c r="G6" s="14"/>
      <c r="H6" s="13"/>
      <c r="I6" s="23">
        <f aca="true" t="shared" si="0" ref="I6:P6">I7+I54+I57+I60+I62+I126</f>
        <v>18791.000000000004</v>
      </c>
      <c r="J6" s="23">
        <f t="shared" si="0"/>
        <v>9557</v>
      </c>
      <c r="K6" s="23">
        <f t="shared" si="0"/>
        <v>6364</v>
      </c>
      <c r="L6" s="23">
        <f t="shared" si="0"/>
        <v>2870</v>
      </c>
      <c r="M6" s="23">
        <f t="shared" si="0"/>
        <v>9439.283</v>
      </c>
      <c r="N6" s="23">
        <f t="shared" si="0"/>
        <v>6200.67</v>
      </c>
      <c r="O6" s="23">
        <f t="shared" si="0"/>
        <v>2735.638</v>
      </c>
      <c r="P6" s="23">
        <f t="shared" si="0"/>
        <v>18375.591000000004</v>
      </c>
      <c r="Q6" s="13"/>
      <c r="R6" s="43"/>
      <c r="S6" s="43"/>
      <c r="T6" s="44"/>
      <c r="U6" s="45"/>
    </row>
    <row r="7" spans="1:23" s="3" customFormat="1" ht="27" customHeight="1">
      <c r="A7" s="15" t="s">
        <v>24</v>
      </c>
      <c r="B7" s="15" t="s">
        <v>25</v>
      </c>
      <c r="C7" s="15"/>
      <c r="D7" s="16"/>
      <c r="E7" s="17"/>
      <c r="F7" s="15"/>
      <c r="G7" s="17"/>
      <c r="H7" s="17"/>
      <c r="I7" s="15">
        <f aca="true" t="shared" si="1" ref="I7:P7">SUM(I8:I53)</f>
        <v>10477.600000000004</v>
      </c>
      <c r="J7" s="15">
        <f t="shared" si="1"/>
        <v>6945.053</v>
      </c>
      <c r="K7" s="15">
        <f t="shared" si="1"/>
        <v>2657.747</v>
      </c>
      <c r="L7" s="15">
        <f t="shared" si="1"/>
        <v>874.8000000000002</v>
      </c>
      <c r="M7" s="15">
        <f t="shared" si="1"/>
        <v>6930.753</v>
      </c>
      <c r="N7" s="15">
        <f t="shared" si="1"/>
        <v>2657.747</v>
      </c>
      <c r="O7" s="15">
        <f t="shared" si="1"/>
        <v>867.9000000000002</v>
      </c>
      <c r="P7" s="15">
        <f t="shared" si="1"/>
        <v>10456.400000000005</v>
      </c>
      <c r="Q7" s="46"/>
      <c r="R7" s="46"/>
      <c r="S7" s="46"/>
      <c r="T7" s="46"/>
      <c r="U7" s="45"/>
      <c r="W7" s="47"/>
    </row>
    <row r="8" spans="1:21" s="4" customFormat="1" ht="48">
      <c r="A8" s="18">
        <v>1</v>
      </c>
      <c r="B8" s="18" t="s">
        <v>26</v>
      </c>
      <c r="C8" s="19" t="s">
        <v>27</v>
      </c>
      <c r="D8" s="18" t="s">
        <v>28</v>
      </c>
      <c r="E8" s="18" t="s">
        <v>29</v>
      </c>
      <c r="F8" s="18" t="s">
        <v>30</v>
      </c>
      <c r="G8" s="18" t="s">
        <v>31</v>
      </c>
      <c r="H8" s="20" t="s">
        <v>32</v>
      </c>
      <c r="I8" s="34">
        <f aca="true" t="shared" si="2" ref="I8:I71">J8+K8+L8</f>
        <v>5500</v>
      </c>
      <c r="J8" s="18">
        <v>5150</v>
      </c>
      <c r="K8" s="18">
        <v>280</v>
      </c>
      <c r="L8" s="18">
        <v>70</v>
      </c>
      <c r="M8" s="20">
        <v>5150</v>
      </c>
      <c r="N8" s="35">
        <v>280</v>
      </c>
      <c r="O8" s="35">
        <v>70</v>
      </c>
      <c r="P8" s="35">
        <f aca="true" t="shared" si="3" ref="P8:P10">O8+N8+M8</f>
        <v>5500</v>
      </c>
      <c r="Q8" s="48" t="s">
        <v>33</v>
      </c>
      <c r="R8" s="49" t="s">
        <v>34</v>
      </c>
      <c r="S8" s="49" t="s">
        <v>35</v>
      </c>
      <c r="T8" s="20" t="s">
        <v>36</v>
      </c>
      <c r="U8" s="50"/>
    </row>
    <row r="9" spans="1:21" s="4" customFormat="1" ht="60">
      <c r="A9" s="18">
        <v>2</v>
      </c>
      <c r="B9" s="18" t="s">
        <v>37</v>
      </c>
      <c r="C9" s="19" t="s">
        <v>38</v>
      </c>
      <c r="D9" s="18" t="s">
        <v>39</v>
      </c>
      <c r="E9" s="18" t="s">
        <v>40</v>
      </c>
      <c r="F9" s="18" t="s">
        <v>30</v>
      </c>
      <c r="G9" s="21" t="s">
        <v>31</v>
      </c>
      <c r="H9" s="20" t="s">
        <v>32</v>
      </c>
      <c r="I9" s="34">
        <f t="shared" si="2"/>
        <v>400</v>
      </c>
      <c r="J9" s="18">
        <v>280</v>
      </c>
      <c r="K9" s="18">
        <v>120</v>
      </c>
      <c r="L9" s="18"/>
      <c r="M9" s="20">
        <v>280</v>
      </c>
      <c r="N9" s="35">
        <v>120</v>
      </c>
      <c r="O9" s="35"/>
      <c r="P9" s="35">
        <f aca="true" t="shared" si="4" ref="P9:P40">O9+N9+M9</f>
        <v>400</v>
      </c>
      <c r="Q9" s="48" t="s">
        <v>41</v>
      </c>
      <c r="R9" s="49" t="s">
        <v>42</v>
      </c>
      <c r="S9" s="49" t="s">
        <v>43</v>
      </c>
      <c r="T9" s="20" t="s">
        <v>44</v>
      </c>
      <c r="U9" s="50"/>
    </row>
    <row r="10" spans="1:21" s="4" customFormat="1" ht="72">
      <c r="A10" s="18">
        <v>3</v>
      </c>
      <c r="B10" s="18" t="s">
        <v>45</v>
      </c>
      <c r="C10" s="19" t="s">
        <v>46</v>
      </c>
      <c r="D10" s="18" t="s">
        <v>47</v>
      </c>
      <c r="E10" s="18" t="s">
        <v>48</v>
      </c>
      <c r="F10" s="18" t="s">
        <v>30</v>
      </c>
      <c r="G10" s="18" t="s">
        <v>31</v>
      </c>
      <c r="H10" s="20" t="s">
        <v>32</v>
      </c>
      <c r="I10" s="34">
        <f t="shared" si="2"/>
        <v>80</v>
      </c>
      <c r="J10" s="18"/>
      <c r="K10" s="18">
        <v>80</v>
      </c>
      <c r="L10" s="18"/>
      <c r="M10" s="20"/>
      <c r="N10" s="35">
        <v>80</v>
      </c>
      <c r="O10" s="35"/>
      <c r="P10" s="35">
        <f t="shared" si="4"/>
        <v>80</v>
      </c>
      <c r="Q10" s="48" t="s">
        <v>33</v>
      </c>
      <c r="R10" s="20" t="s">
        <v>49</v>
      </c>
      <c r="S10" s="20" t="s">
        <v>50</v>
      </c>
      <c r="T10" s="20" t="s">
        <v>51</v>
      </c>
      <c r="U10" s="50"/>
    </row>
    <row r="11" spans="1:21" s="4" customFormat="1" ht="24">
      <c r="A11" s="18">
        <v>4</v>
      </c>
      <c r="B11" s="18" t="s">
        <v>52</v>
      </c>
      <c r="C11" s="19" t="s">
        <v>53</v>
      </c>
      <c r="D11" s="18" t="s">
        <v>54</v>
      </c>
      <c r="E11" s="18" t="s">
        <v>55</v>
      </c>
      <c r="F11" s="18" t="s">
        <v>30</v>
      </c>
      <c r="G11" s="18" t="s">
        <v>31</v>
      </c>
      <c r="H11" s="20" t="s">
        <v>32</v>
      </c>
      <c r="I11" s="34">
        <f t="shared" si="2"/>
        <v>35</v>
      </c>
      <c r="J11" s="18">
        <v>35</v>
      </c>
      <c r="K11" s="18"/>
      <c r="L11" s="18"/>
      <c r="M11" s="35">
        <v>35</v>
      </c>
      <c r="N11" s="35"/>
      <c r="O11" s="35"/>
      <c r="P11" s="35">
        <f t="shared" si="4"/>
        <v>35</v>
      </c>
      <c r="Q11" s="48" t="s">
        <v>41</v>
      </c>
      <c r="R11" s="49" t="s">
        <v>56</v>
      </c>
      <c r="S11" s="49" t="s">
        <v>57</v>
      </c>
      <c r="T11" s="51" t="s">
        <v>58</v>
      </c>
      <c r="U11" s="50"/>
    </row>
    <row r="12" spans="1:21" s="4" customFormat="1" ht="24">
      <c r="A12" s="18">
        <v>5</v>
      </c>
      <c r="B12" s="18" t="s">
        <v>59</v>
      </c>
      <c r="C12" s="19" t="s">
        <v>53</v>
      </c>
      <c r="D12" s="18" t="s">
        <v>60</v>
      </c>
      <c r="E12" s="18" t="s">
        <v>61</v>
      </c>
      <c r="F12" s="18" t="s">
        <v>30</v>
      </c>
      <c r="G12" s="18" t="s">
        <v>31</v>
      </c>
      <c r="H12" s="20" t="s">
        <v>32</v>
      </c>
      <c r="I12" s="34">
        <f t="shared" si="2"/>
        <v>60</v>
      </c>
      <c r="J12" s="18">
        <v>60</v>
      </c>
      <c r="K12" s="18"/>
      <c r="L12" s="18"/>
      <c r="M12" s="35">
        <v>60</v>
      </c>
      <c r="N12" s="35"/>
      <c r="O12" s="35"/>
      <c r="P12" s="35">
        <f t="shared" si="4"/>
        <v>60</v>
      </c>
      <c r="Q12" s="48" t="s">
        <v>41</v>
      </c>
      <c r="R12" s="49" t="s">
        <v>62</v>
      </c>
      <c r="S12" s="49" t="s">
        <v>57</v>
      </c>
      <c r="T12" s="51" t="s">
        <v>58</v>
      </c>
      <c r="U12" s="50"/>
    </row>
    <row r="13" spans="1:21" s="4" customFormat="1" ht="24">
      <c r="A13" s="18">
        <v>6</v>
      </c>
      <c r="B13" s="18" t="s">
        <v>63</v>
      </c>
      <c r="C13" s="19" t="s">
        <v>53</v>
      </c>
      <c r="D13" s="18" t="s">
        <v>64</v>
      </c>
      <c r="E13" s="18" t="s">
        <v>65</v>
      </c>
      <c r="F13" s="18" t="s">
        <v>30</v>
      </c>
      <c r="G13" s="18" t="s">
        <v>31</v>
      </c>
      <c r="H13" s="20" t="s">
        <v>32</v>
      </c>
      <c r="I13" s="34">
        <f t="shared" si="2"/>
        <v>25</v>
      </c>
      <c r="J13" s="18">
        <v>25</v>
      </c>
      <c r="K13" s="18"/>
      <c r="L13" s="18"/>
      <c r="M13" s="35">
        <v>25</v>
      </c>
      <c r="N13" s="35"/>
      <c r="O13" s="35"/>
      <c r="P13" s="35">
        <f t="shared" si="4"/>
        <v>25</v>
      </c>
      <c r="Q13" s="48" t="s">
        <v>41</v>
      </c>
      <c r="R13" s="49" t="s">
        <v>66</v>
      </c>
      <c r="S13" s="49" t="s">
        <v>57</v>
      </c>
      <c r="T13" s="51" t="s">
        <v>58</v>
      </c>
      <c r="U13" s="50"/>
    </row>
    <row r="14" spans="1:21" s="4" customFormat="1" ht="36">
      <c r="A14" s="18">
        <v>7</v>
      </c>
      <c r="B14" s="18" t="s">
        <v>67</v>
      </c>
      <c r="C14" s="19" t="s">
        <v>53</v>
      </c>
      <c r="D14" s="18" t="s">
        <v>54</v>
      </c>
      <c r="E14" s="18" t="s">
        <v>68</v>
      </c>
      <c r="F14" s="18" t="s">
        <v>30</v>
      </c>
      <c r="G14" s="18" t="s">
        <v>31</v>
      </c>
      <c r="H14" s="20" t="s">
        <v>32</v>
      </c>
      <c r="I14" s="34">
        <f t="shared" si="2"/>
        <v>24</v>
      </c>
      <c r="J14" s="18"/>
      <c r="K14" s="18">
        <v>24</v>
      </c>
      <c r="L14" s="18"/>
      <c r="M14" s="20"/>
      <c r="N14" s="35">
        <v>24</v>
      </c>
      <c r="O14" s="35"/>
      <c r="P14" s="35">
        <f t="shared" si="4"/>
        <v>24</v>
      </c>
      <c r="Q14" s="48" t="s">
        <v>41</v>
      </c>
      <c r="R14" s="49" t="s">
        <v>69</v>
      </c>
      <c r="S14" s="49" t="s">
        <v>57</v>
      </c>
      <c r="T14" s="51" t="s">
        <v>58</v>
      </c>
      <c r="U14" s="50"/>
    </row>
    <row r="15" spans="1:21" s="4" customFormat="1" ht="24">
      <c r="A15" s="18">
        <v>8</v>
      </c>
      <c r="B15" s="18" t="s">
        <v>70</v>
      </c>
      <c r="C15" s="19" t="s">
        <v>53</v>
      </c>
      <c r="D15" s="18" t="s">
        <v>64</v>
      </c>
      <c r="E15" s="18" t="s">
        <v>71</v>
      </c>
      <c r="F15" s="18" t="s">
        <v>30</v>
      </c>
      <c r="G15" s="18" t="s">
        <v>31</v>
      </c>
      <c r="H15" s="20" t="s">
        <v>32</v>
      </c>
      <c r="I15" s="34">
        <f t="shared" si="2"/>
        <v>50</v>
      </c>
      <c r="J15" s="18"/>
      <c r="K15" s="18">
        <v>50</v>
      </c>
      <c r="L15" s="18"/>
      <c r="M15" s="20"/>
      <c r="N15" s="20">
        <v>50</v>
      </c>
      <c r="O15" s="20"/>
      <c r="P15" s="35">
        <f t="shared" si="4"/>
        <v>50</v>
      </c>
      <c r="Q15" s="48" t="s">
        <v>41</v>
      </c>
      <c r="R15" s="49" t="s">
        <v>72</v>
      </c>
      <c r="S15" s="49" t="s">
        <v>73</v>
      </c>
      <c r="T15" s="51" t="s">
        <v>58</v>
      </c>
      <c r="U15" s="50"/>
    </row>
    <row r="16" spans="1:21" s="4" customFormat="1" ht="24">
      <c r="A16" s="18">
        <v>9</v>
      </c>
      <c r="B16" s="18" t="s">
        <v>74</v>
      </c>
      <c r="C16" s="19" t="s">
        <v>75</v>
      </c>
      <c r="D16" s="18" t="s">
        <v>76</v>
      </c>
      <c r="E16" s="18" t="s">
        <v>77</v>
      </c>
      <c r="F16" s="18" t="s">
        <v>78</v>
      </c>
      <c r="G16" s="18" t="s">
        <v>31</v>
      </c>
      <c r="H16" s="20" t="s">
        <v>32</v>
      </c>
      <c r="I16" s="34">
        <f t="shared" si="2"/>
        <v>35</v>
      </c>
      <c r="J16" s="18"/>
      <c r="K16" s="18">
        <v>35</v>
      </c>
      <c r="L16" s="18"/>
      <c r="M16" s="20"/>
      <c r="N16" s="20">
        <v>35</v>
      </c>
      <c r="O16" s="20"/>
      <c r="P16" s="35">
        <f t="shared" si="4"/>
        <v>35</v>
      </c>
      <c r="Q16" s="48" t="s">
        <v>41</v>
      </c>
      <c r="R16" s="49" t="s">
        <v>79</v>
      </c>
      <c r="S16" s="49" t="s">
        <v>80</v>
      </c>
      <c r="T16" s="20" t="s">
        <v>81</v>
      </c>
      <c r="U16" s="50"/>
    </row>
    <row r="17" spans="1:21" s="4" customFormat="1" ht="24">
      <c r="A17" s="18">
        <v>10</v>
      </c>
      <c r="B17" s="18" t="s">
        <v>82</v>
      </c>
      <c r="C17" s="19" t="s">
        <v>75</v>
      </c>
      <c r="D17" s="18" t="s">
        <v>83</v>
      </c>
      <c r="E17" s="18" t="s">
        <v>84</v>
      </c>
      <c r="F17" s="18" t="s">
        <v>30</v>
      </c>
      <c r="G17" s="18" t="s">
        <v>31</v>
      </c>
      <c r="H17" s="20" t="s">
        <v>32</v>
      </c>
      <c r="I17" s="34">
        <f t="shared" si="2"/>
        <v>360</v>
      </c>
      <c r="J17" s="18"/>
      <c r="K17" s="18">
        <v>360</v>
      </c>
      <c r="L17" s="18"/>
      <c r="M17" s="20"/>
      <c r="N17" s="20">
        <v>360</v>
      </c>
      <c r="O17" s="20"/>
      <c r="P17" s="35">
        <f t="shared" si="4"/>
        <v>360</v>
      </c>
      <c r="Q17" s="48" t="s">
        <v>33</v>
      </c>
      <c r="R17" s="49" t="s">
        <v>85</v>
      </c>
      <c r="S17" s="49" t="s">
        <v>86</v>
      </c>
      <c r="T17" s="20" t="s">
        <v>81</v>
      </c>
      <c r="U17" s="50"/>
    </row>
    <row r="18" spans="1:21" s="4" customFormat="1" ht="24">
      <c r="A18" s="18">
        <v>11</v>
      </c>
      <c r="B18" s="18" t="s">
        <v>87</v>
      </c>
      <c r="C18" s="19" t="s">
        <v>75</v>
      </c>
      <c r="D18" s="18" t="s">
        <v>88</v>
      </c>
      <c r="E18" s="18" t="s">
        <v>84</v>
      </c>
      <c r="F18" s="18" t="s">
        <v>30</v>
      </c>
      <c r="G18" s="18" t="s">
        <v>31</v>
      </c>
      <c r="H18" s="20" t="s">
        <v>32</v>
      </c>
      <c r="I18" s="34">
        <f t="shared" si="2"/>
        <v>360</v>
      </c>
      <c r="J18" s="18"/>
      <c r="K18" s="18">
        <v>360</v>
      </c>
      <c r="L18" s="18"/>
      <c r="M18" s="20"/>
      <c r="N18" s="20">
        <v>360</v>
      </c>
      <c r="O18" s="20"/>
      <c r="P18" s="35">
        <f t="shared" si="4"/>
        <v>360</v>
      </c>
      <c r="Q18" s="48" t="s">
        <v>33</v>
      </c>
      <c r="R18" s="49" t="s">
        <v>89</v>
      </c>
      <c r="S18" s="49" t="s">
        <v>86</v>
      </c>
      <c r="T18" s="20" t="s">
        <v>81</v>
      </c>
      <c r="U18" s="50"/>
    </row>
    <row r="19" spans="1:21" s="4" customFormat="1" ht="24">
      <c r="A19" s="18">
        <v>12</v>
      </c>
      <c r="B19" s="18" t="s">
        <v>90</v>
      </c>
      <c r="C19" s="18" t="s">
        <v>75</v>
      </c>
      <c r="D19" s="18" t="s">
        <v>91</v>
      </c>
      <c r="E19" s="18" t="s">
        <v>84</v>
      </c>
      <c r="F19" s="18" t="s">
        <v>30</v>
      </c>
      <c r="G19" s="18" t="s">
        <v>31</v>
      </c>
      <c r="H19" s="20" t="s">
        <v>32</v>
      </c>
      <c r="I19" s="34">
        <f t="shared" si="2"/>
        <v>360</v>
      </c>
      <c r="J19" s="18"/>
      <c r="K19" s="18">
        <v>360</v>
      </c>
      <c r="L19" s="18"/>
      <c r="M19" s="20"/>
      <c r="N19" s="20">
        <v>360</v>
      </c>
      <c r="O19" s="20"/>
      <c r="P19" s="35">
        <f t="shared" si="4"/>
        <v>360</v>
      </c>
      <c r="Q19" s="48" t="s">
        <v>33</v>
      </c>
      <c r="R19" s="49" t="s">
        <v>89</v>
      </c>
      <c r="S19" s="49" t="s">
        <v>86</v>
      </c>
      <c r="T19" s="20" t="s">
        <v>81</v>
      </c>
      <c r="U19" s="50"/>
    </row>
    <row r="20" spans="1:21" s="4" customFormat="1" ht="24">
      <c r="A20" s="18">
        <v>13</v>
      </c>
      <c r="B20" s="18" t="s">
        <v>92</v>
      </c>
      <c r="C20" s="18" t="s">
        <v>75</v>
      </c>
      <c r="D20" s="18" t="s">
        <v>93</v>
      </c>
      <c r="E20" s="18" t="s">
        <v>84</v>
      </c>
      <c r="F20" s="18" t="s">
        <v>30</v>
      </c>
      <c r="G20" s="18" t="s">
        <v>31</v>
      </c>
      <c r="H20" s="20" t="s">
        <v>32</v>
      </c>
      <c r="I20" s="34">
        <f t="shared" si="2"/>
        <v>360</v>
      </c>
      <c r="J20" s="18"/>
      <c r="K20" s="18">
        <v>360</v>
      </c>
      <c r="L20" s="18"/>
      <c r="M20" s="20"/>
      <c r="N20" s="20">
        <v>360</v>
      </c>
      <c r="O20" s="20"/>
      <c r="P20" s="35">
        <f t="shared" si="4"/>
        <v>360</v>
      </c>
      <c r="Q20" s="48" t="s">
        <v>33</v>
      </c>
      <c r="R20" s="49" t="s">
        <v>89</v>
      </c>
      <c r="S20" s="49" t="s">
        <v>86</v>
      </c>
      <c r="T20" s="20" t="s">
        <v>81</v>
      </c>
      <c r="U20" s="50"/>
    </row>
    <row r="21" spans="1:21" s="4" customFormat="1" ht="24">
      <c r="A21" s="18">
        <v>14</v>
      </c>
      <c r="B21" s="18" t="s">
        <v>94</v>
      </c>
      <c r="C21" s="18" t="s">
        <v>75</v>
      </c>
      <c r="D21" s="18" t="s">
        <v>95</v>
      </c>
      <c r="E21" s="18" t="s">
        <v>84</v>
      </c>
      <c r="F21" s="18" t="s">
        <v>30</v>
      </c>
      <c r="G21" s="18" t="s">
        <v>31</v>
      </c>
      <c r="H21" s="20" t="s">
        <v>32</v>
      </c>
      <c r="I21" s="34">
        <f t="shared" si="2"/>
        <v>260</v>
      </c>
      <c r="J21" s="18"/>
      <c r="K21" s="18">
        <v>260</v>
      </c>
      <c r="L21" s="18"/>
      <c r="M21" s="20"/>
      <c r="N21" s="35">
        <v>260</v>
      </c>
      <c r="O21" s="35"/>
      <c r="P21" s="35">
        <f t="shared" si="4"/>
        <v>260</v>
      </c>
      <c r="Q21" s="48" t="s">
        <v>33</v>
      </c>
      <c r="R21" s="49" t="s">
        <v>89</v>
      </c>
      <c r="S21" s="49" t="s">
        <v>86</v>
      </c>
      <c r="T21" s="20" t="s">
        <v>81</v>
      </c>
      <c r="U21" s="50"/>
    </row>
    <row r="22" spans="1:21" s="4" customFormat="1" ht="60">
      <c r="A22" s="18">
        <v>15</v>
      </c>
      <c r="B22" s="18" t="s">
        <v>96</v>
      </c>
      <c r="C22" s="18" t="s">
        <v>97</v>
      </c>
      <c r="D22" s="18" t="s">
        <v>98</v>
      </c>
      <c r="E22" s="18" t="s">
        <v>99</v>
      </c>
      <c r="F22" s="18" t="s">
        <v>30</v>
      </c>
      <c r="G22" s="18" t="s">
        <v>31</v>
      </c>
      <c r="H22" s="20" t="s">
        <v>32</v>
      </c>
      <c r="I22" s="34">
        <f t="shared" si="2"/>
        <v>450</v>
      </c>
      <c r="J22" s="18">
        <v>450</v>
      </c>
      <c r="K22" s="18"/>
      <c r="L22" s="18"/>
      <c r="M22" s="20">
        <v>450</v>
      </c>
      <c r="N22" s="35"/>
      <c r="O22" s="35"/>
      <c r="P22" s="35">
        <f t="shared" si="4"/>
        <v>450</v>
      </c>
      <c r="Q22" s="48" t="s">
        <v>41</v>
      </c>
      <c r="R22" s="49" t="s">
        <v>100</v>
      </c>
      <c r="S22" s="52" t="s">
        <v>101</v>
      </c>
      <c r="T22" s="20" t="s">
        <v>102</v>
      </c>
      <c r="U22" s="50"/>
    </row>
    <row r="23" spans="1:21" s="4" customFormat="1" ht="48">
      <c r="A23" s="18">
        <v>16</v>
      </c>
      <c r="B23" s="18" t="s">
        <v>103</v>
      </c>
      <c r="C23" s="18" t="s">
        <v>97</v>
      </c>
      <c r="D23" s="18" t="s">
        <v>104</v>
      </c>
      <c r="E23" s="18" t="s">
        <v>105</v>
      </c>
      <c r="F23" s="18" t="s">
        <v>30</v>
      </c>
      <c r="G23" s="18" t="s">
        <v>31</v>
      </c>
      <c r="H23" s="20" t="s">
        <v>32</v>
      </c>
      <c r="I23" s="34">
        <f t="shared" si="2"/>
        <v>260</v>
      </c>
      <c r="J23" s="18">
        <v>260</v>
      </c>
      <c r="K23" s="18"/>
      <c r="L23" s="18"/>
      <c r="M23" s="20">
        <v>260</v>
      </c>
      <c r="N23" s="35"/>
      <c r="O23" s="35"/>
      <c r="P23" s="35">
        <f t="shared" si="4"/>
        <v>260</v>
      </c>
      <c r="Q23" s="48" t="s">
        <v>41</v>
      </c>
      <c r="R23" s="49" t="s">
        <v>106</v>
      </c>
      <c r="S23" s="49" t="s">
        <v>107</v>
      </c>
      <c r="T23" s="20" t="s">
        <v>102</v>
      </c>
      <c r="U23" s="50"/>
    </row>
    <row r="24" spans="1:21" s="4" customFormat="1" ht="36">
      <c r="A24" s="18">
        <v>17</v>
      </c>
      <c r="B24" s="18" t="s">
        <v>108</v>
      </c>
      <c r="C24" s="18" t="s">
        <v>109</v>
      </c>
      <c r="D24" s="18" t="s">
        <v>110</v>
      </c>
      <c r="E24" s="18" t="s">
        <v>111</v>
      </c>
      <c r="F24" s="18" t="s">
        <v>112</v>
      </c>
      <c r="G24" s="18" t="s">
        <v>31</v>
      </c>
      <c r="H24" s="20" t="s">
        <v>32</v>
      </c>
      <c r="I24" s="34">
        <f t="shared" si="2"/>
        <v>20</v>
      </c>
      <c r="J24" s="18">
        <v>20</v>
      </c>
      <c r="K24" s="18"/>
      <c r="L24" s="18"/>
      <c r="M24" s="20">
        <v>20</v>
      </c>
      <c r="N24" s="35"/>
      <c r="O24" s="35"/>
      <c r="P24" s="35">
        <f t="shared" si="4"/>
        <v>20</v>
      </c>
      <c r="Q24" s="48" t="s">
        <v>41</v>
      </c>
      <c r="R24" s="49" t="s">
        <v>113</v>
      </c>
      <c r="S24" s="49" t="s">
        <v>114</v>
      </c>
      <c r="T24" s="18" t="s">
        <v>115</v>
      </c>
      <c r="U24" s="50"/>
    </row>
    <row r="25" spans="1:21" s="4" customFormat="1" ht="24">
      <c r="A25" s="18">
        <v>18</v>
      </c>
      <c r="B25" s="18" t="s">
        <v>116</v>
      </c>
      <c r="C25" s="18" t="s">
        <v>109</v>
      </c>
      <c r="D25" s="18" t="s">
        <v>117</v>
      </c>
      <c r="E25" s="18" t="s">
        <v>118</v>
      </c>
      <c r="F25" s="18" t="s">
        <v>30</v>
      </c>
      <c r="G25" s="18" t="s">
        <v>31</v>
      </c>
      <c r="H25" s="20" t="s">
        <v>32</v>
      </c>
      <c r="I25" s="34">
        <f t="shared" si="2"/>
        <v>100</v>
      </c>
      <c r="J25" s="18">
        <v>100</v>
      </c>
      <c r="K25" s="18"/>
      <c r="L25" s="18"/>
      <c r="M25" s="20">
        <v>100</v>
      </c>
      <c r="N25" s="35"/>
      <c r="O25" s="35"/>
      <c r="P25" s="35">
        <f t="shared" si="4"/>
        <v>100</v>
      </c>
      <c r="Q25" s="48" t="s">
        <v>41</v>
      </c>
      <c r="R25" s="49" t="s">
        <v>119</v>
      </c>
      <c r="S25" s="49" t="s">
        <v>120</v>
      </c>
      <c r="T25" s="18" t="s">
        <v>115</v>
      </c>
      <c r="U25" s="50"/>
    </row>
    <row r="26" spans="1:20" s="4" customFormat="1" ht="24">
      <c r="A26" s="18">
        <v>19</v>
      </c>
      <c r="B26" s="18" t="s">
        <v>121</v>
      </c>
      <c r="C26" s="18" t="s">
        <v>109</v>
      </c>
      <c r="D26" s="18" t="s">
        <v>122</v>
      </c>
      <c r="E26" s="18" t="s">
        <v>123</v>
      </c>
      <c r="F26" s="18" t="s">
        <v>30</v>
      </c>
      <c r="G26" s="18" t="s">
        <v>31</v>
      </c>
      <c r="H26" s="20" t="s">
        <v>32</v>
      </c>
      <c r="I26" s="34">
        <f t="shared" si="2"/>
        <v>30</v>
      </c>
      <c r="J26" s="18"/>
      <c r="K26" s="18">
        <v>30</v>
      </c>
      <c r="L26" s="18"/>
      <c r="M26" s="20"/>
      <c r="N26" s="35">
        <v>30</v>
      </c>
      <c r="O26" s="35"/>
      <c r="P26" s="35">
        <f t="shared" si="4"/>
        <v>30</v>
      </c>
      <c r="Q26" s="48" t="s">
        <v>41</v>
      </c>
      <c r="R26" s="20" t="s">
        <v>124</v>
      </c>
      <c r="S26" s="49" t="s">
        <v>114</v>
      </c>
      <c r="T26" s="18" t="s">
        <v>115</v>
      </c>
    </row>
    <row r="27" spans="1:21" s="4" customFormat="1" ht="36">
      <c r="A27" s="18">
        <v>20</v>
      </c>
      <c r="B27" s="18" t="s">
        <v>125</v>
      </c>
      <c r="C27" s="18" t="s">
        <v>109</v>
      </c>
      <c r="D27" s="18" t="s">
        <v>126</v>
      </c>
      <c r="E27" s="18" t="s">
        <v>127</v>
      </c>
      <c r="F27" s="18" t="s">
        <v>30</v>
      </c>
      <c r="G27" s="18" t="s">
        <v>31</v>
      </c>
      <c r="H27" s="20" t="s">
        <v>32</v>
      </c>
      <c r="I27" s="34">
        <f t="shared" si="2"/>
        <v>30</v>
      </c>
      <c r="J27" s="18">
        <v>10</v>
      </c>
      <c r="K27" s="18">
        <v>20</v>
      </c>
      <c r="L27" s="18"/>
      <c r="M27" s="20">
        <v>10</v>
      </c>
      <c r="N27" s="35">
        <v>20</v>
      </c>
      <c r="O27" s="35"/>
      <c r="P27" s="35">
        <f t="shared" si="4"/>
        <v>30</v>
      </c>
      <c r="Q27" s="48" t="s">
        <v>41</v>
      </c>
      <c r="R27" s="20" t="s">
        <v>128</v>
      </c>
      <c r="S27" s="49" t="s">
        <v>114</v>
      </c>
      <c r="T27" s="18" t="s">
        <v>115</v>
      </c>
      <c r="U27" s="50"/>
    </row>
    <row r="28" spans="1:21" s="4" customFormat="1" ht="60">
      <c r="A28" s="18">
        <v>21</v>
      </c>
      <c r="B28" s="18" t="s">
        <v>129</v>
      </c>
      <c r="C28" s="18" t="s">
        <v>130</v>
      </c>
      <c r="D28" s="18" t="s">
        <v>131</v>
      </c>
      <c r="E28" s="18" t="s">
        <v>132</v>
      </c>
      <c r="F28" s="18" t="s">
        <v>30</v>
      </c>
      <c r="G28" s="18" t="s">
        <v>31</v>
      </c>
      <c r="H28" s="20" t="s">
        <v>32</v>
      </c>
      <c r="I28" s="34">
        <f t="shared" si="2"/>
        <v>100</v>
      </c>
      <c r="J28" s="18"/>
      <c r="K28" s="18">
        <v>100</v>
      </c>
      <c r="L28" s="18"/>
      <c r="M28" s="20"/>
      <c r="N28" s="35">
        <v>100</v>
      </c>
      <c r="O28" s="35"/>
      <c r="P28" s="35">
        <f t="shared" si="4"/>
        <v>100</v>
      </c>
      <c r="Q28" s="48" t="s">
        <v>41</v>
      </c>
      <c r="R28" s="53" t="s">
        <v>133</v>
      </c>
      <c r="S28" s="49" t="s">
        <v>134</v>
      </c>
      <c r="T28" s="20" t="s">
        <v>135</v>
      </c>
      <c r="U28" s="50"/>
    </row>
    <row r="29" spans="1:21" s="4" customFormat="1" ht="60">
      <c r="A29" s="18">
        <v>22</v>
      </c>
      <c r="B29" s="18" t="s">
        <v>136</v>
      </c>
      <c r="C29" s="19" t="s">
        <v>130</v>
      </c>
      <c r="D29" s="18" t="s">
        <v>137</v>
      </c>
      <c r="E29" s="18" t="s">
        <v>138</v>
      </c>
      <c r="F29" s="18" t="s">
        <v>30</v>
      </c>
      <c r="G29" s="18" t="s">
        <v>31</v>
      </c>
      <c r="H29" s="20" t="s">
        <v>32</v>
      </c>
      <c r="I29" s="34">
        <f t="shared" si="2"/>
        <v>50</v>
      </c>
      <c r="J29" s="18"/>
      <c r="K29" s="18">
        <v>50</v>
      </c>
      <c r="L29" s="18"/>
      <c r="M29" s="20"/>
      <c r="N29" s="35">
        <v>50</v>
      </c>
      <c r="O29" s="35"/>
      <c r="P29" s="35">
        <f t="shared" si="4"/>
        <v>50</v>
      </c>
      <c r="Q29" s="48" t="s">
        <v>41</v>
      </c>
      <c r="R29" s="20" t="s">
        <v>139</v>
      </c>
      <c r="S29" s="20" t="s">
        <v>140</v>
      </c>
      <c r="T29" s="20" t="s">
        <v>135</v>
      </c>
      <c r="U29" s="50"/>
    </row>
    <row r="30" spans="1:21" s="4" customFormat="1" ht="60">
      <c r="A30" s="18">
        <v>23</v>
      </c>
      <c r="B30" s="18" t="s">
        <v>141</v>
      </c>
      <c r="C30" s="19" t="s">
        <v>130</v>
      </c>
      <c r="D30" s="18" t="s">
        <v>137</v>
      </c>
      <c r="E30" s="18" t="s">
        <v>142</v>
      </c>
      <c r="F30" s="18" t="s">
        <v>30</v>
      </c>
      <c r="G30" s="18" t="s">
        <v>31</v>
      </c>
      <c r="H30" s="20" t="s">
        <v>32</v>
      </c>
      <c r="I30" s="34">
        <f t="shared" si="2"/>
        <v>200</v>
      </c>
      <c r="J30" s="18">
        <v>200</v>
      </c>
      <c r="K30" s="18"/>
      <c r="L30" s="18"/>
      <c r="M30" s="20">
        <v>200</v>
      </c>
      <c r="N30" s="35"/>
      <c r="O30" s="35"/>
      <c r="P30" s="35">
        <f t="shared" si="4"/>
        <v>200</v>
      </c>
      <c r="Q30" s="48" t="s">
        <v>41</v>
      </c>
      <c r="R30" s="20" t="s">
        <v>143</v>
      </c>
      <c r="S30" s="20" t="s">
        <v>140</v>
      </c>
      <c r="T30" s="20" t="s">
        <v>135</v>
      </c>
      <c r="U30" s="50"/>
    </row>
    <row r="31" spans="1:21" s="4" customFormat="1" ht="72">
      <c r="A31" s="18">
        <v>24</v>
      </c>
      <c r="B31" s="18" t="s">
        <v>144</v>
      </c>
      <c r="C31" s="18" t="s">
        <v>145</v>
      </c>
      <c r="D31" s="18" t="s">
        <v>146</v>
      </c>
      <c r="E31" s="18" t="s">
        <v>147</v>
      </c>
      <c r="F31" s="18" t="s">
        <v>30</v>
      </c>
      <c r="G31" s="18" t="s">
        <v>31</v>
      </c>
      <c r="H31" s="20" t="s">
        <v>32</v>
      </c>
      <c r="I31" s="34">
        <f t="shared" si="2"/>
        <v>100</v>
      </c>
      <c r="J31" s="18"/>
      <c r="K31" s="18">
        <v>100</v>
      </c>
      <c r="L31" s="18"/>
      <c r="M31" s="20"/>
      <c r="N31" s="20">
        <v>100</v>
      </c>
      <c r="O31" s="20"/>
      <c r="P31" s="35">
        <f t="shared" si="4"/>
        <v>100</v>
      </c>
      <c r="Q31" s="48" t="s">
        <v>41</v>
      </c>
      <c r="R31" s="20" t="s">
        <v>148</v>
      </c>
      <c r="S31" s="20" t="s">
        <v>149</v>
      </c>
      <c r="T31" s="20" t="s">
        <v>150</v>
      </c>
      <c r="U31" s="50"/>
    </row>
    <row r="32" spans="1:21" s="4" customFormat="1" ht="48">
      <c r="A32" s="18">
        <v>25</v>
      </c>
      <c r="B32" s="18" t="s">
        <v>151</v>
      </c>
      <c r="C32" s="18" t="s">
        <v>152</v>
      </c>
      <c r="D32" s="18" t="s">
        <v>153</v>
      </c>
      <c r="E32" s="18" t="s">
        <v>154</v>
      </c>
      <c r="F32" s="18" t="s">
        <v>30</v>
      </c>
      <c r="G32" s="18" t="s">
        <v>31</v>
      </c>
      <c r="H32" s="20" t="s">
        <v>32</v>
      </c>
      <c r="I32" s="34">
        <f t="shared" si="2"/>
        <v>50</v>
      </c>
      <c r="J32" s="18">
        <v>50</v>
      </c>
      <c r="K32" s="18"/>
      <c r="L32" s="18"/>
      <c r="M32" s="20">
        <v>50</v>
      </c>
      <c r="N32" s="20"/>
      <c r="O32" s="20"/>
      <c r="P32" s="35">
        <f t="shared" si="4"/>
        <v>50</v>
      </c>
      <c r="Q32" s="48" t="s">
        <v>41</v>
      </c>
      <c r="R32" s="20" t="s">
        <v>155</v>
      </c>
      <c r="S32" s="20" t="s">
        <v>156</v>
      </c>
      <c r="T32" s="20" t="s">
        <v>157</v>
      </c>
      <c r="U32" s="50"/>
    </row>
    <row r="33" spans="1:21" s="4" customFormat="1" ht="48">
      <c r="A33" s="18">
        <v>26</v>
      </c>
      <c r="B33" s="18" t="s">
        <v>158</v>
      </c>
      <c r="C33" s="18" t="s">
        <v>159</v>
      </c>
      <c r="D33" s="18" t="s">
        <v>160</v>
      </c>
      <c r="E33" s="18" t="s">
        <v>29</v>
      </c>
      <c r="F33" s="18" t="s">
        <v>30</v>
      </c>
      <c r="G33" s="18" t="s">
        <v>31</v>
      </c>
      <c r="H33" s="20" t="s">
        <v>32</v>
      </c>
      <c r="I33" s="34">
        <f t="shared" si="2"/>
        <v>194</v>
      </c>
      <c r="J33" s="18">
        <v>148</v>
      </c>
      <c r="K33" s="18">
        <v>46</v>
      </c>
      <c r="L33" s="18"/>
      <c r="M33" s="20">
        <v>148</v>
      </c>
      <c r="N33" s="20">
        <v>46</v>
      </c>
      <c r="O33" s="20"/>
      <c r="P33" s="35">
        <f t="shared" si="4"/>
        <v>194</v>
      </c>
      <c r="Q33" s="48" t="s">
        <v>41</v>
      </c>
      <c r="R33" s="20" t="s">
        <v>161</v>
      </c>
      <c r="S33" s="20" t="s">
        <v>162</v>
      </c>
      <c r="T33" s="20" t="s">
        <v>163</v>
      </c>
      <c r="U33" s="50"/>
    </row>
    <row r="34" spans="1:21" s="4" customFormat="1" ht="108">
      <c r="A34" s="18">
        <v>27</v>
      </c>
      <c r="B34" s="18" t="s">
        <v>164</v>
      </c>
      <c r="C34" s="18" t="s">
        <v>165</v>
      </c>
      <c r="D34" s="18" t="s">
        <v>166</v>
      </c>
      <c r="E34" s="18" t="s">
        <v>167</v>
      </c>
      <c r="F34" s="18" t="s">
        <v>30</v>
      </c>
      <c r="G34" s="18" t="s">
        <v>31</v>
      </c>
      <c r="H34" s="20" t="s">
        <v>32</v>
      </c>
      <c r="I34" s="34">
        <f t="shared" si="2"/>
        <v>107.4</v>
      </c>
      <c r="J34" s="18">
        <v>23.7</v>
      </c>
      <c r="K34" s="18"/>
      <c r="L34" s="18">
        <v>83.7</v>
      </c>
      <c r="M34" s="20">
        <v>23.7</v>
      </c>
      <c r="N34" s="20"/>
      <c r="O34" s="20">
        <v>83.7</v>
      </c>
      <c r="P34" s="35">
        <f t="shared" si="4"/>
        <v>107.4</v>
      </c>
      <c r="Q34" s="48" t="s">
        <v>41</v>
      </c>
      <c r="R34" s="20" t="s">
        <v>168</v>
      </c>
      <c r="S34" s="20" t="s">
        <v>169</v>
      </c>
      <c r="T34" s="20" t="s">
        <v>170</v>
      </c>
      <c r="U34" s="50"/>
    </row>
    <row r="35" spans="1:21" s="4" customFormat="1" ht="108">
      <c r="A35" s="18">
        <v>28</v>
      </c>
      <c r="B35" s="18" t="s">
        <v>171</v>
      </c>
      <c r="C35" s="18" t="s">
        <v>75</v>
      </c>
      <c r="D35" s="18" t="s">
        <v>172</v>
      </c>
      <c r="E35" s="18" t="s">
        <v>167</v>
      </c>
      <c r="F35" s="18" t="s">
        <v>30</v>
      </c>
      <c r="G35" s="18" t="s">
        <v>31</v>
      </c>
      <c r="H35" s="20" t="s">
        <v>32</v>
      </c>
      <c r="I35" s="34">
        <f t="shared" si="2"/>
        <v>74.4</v>
      </c>
      <c r="J35" s="18"/>
      <c r="K35" s="18"/>
      <c r="L35" s="18">
        <v>74.4</v>
      </c>
      <c r="M35" s="20"/>
      <c r="N35" s="20"/>
      <c r="O35" s="20">
        <v>74.4</v>
      </c>
      <c r="P35" s="35">
        <f t="shared" si="4"/>
        <v>74.4</v>
      </c>
      <c r="Q35" s="48" t="s">
        <v>41</v>
      </c>
      <c r="R35" s="20" t="s">
        <v>173</v>
      </c>
      <c r="S35" s="20" t="s">
        <v>174</v>
      </c>
      <c r="T35" s="20" t="s">
        <v>81</v>
      </c>
      <c r="U35" s="50"/>
    </row>
    <row r="36" spans="1:21" s="4" customFormat="1" ht="108">
      <c r="A36" s="18">
        <v>29</v>
      </c>
      <c r="B36" s="18" t="s">
        <v>175</v>
      </c>
      <c r="C36" s="18" t="s">
        <v>130</v>
      </c>
      <c r="D36" s="18" t="s">
        <v>176</v>
      </c>
      <c r="E36" s="18" t="s">
        <v>167</v>
      </c>
      <c r="F36" s="18" t="s">
        <v>30</v>
      </c>
      <c r="G36" s="18" t="s">
        <v>31</v>
      </c>
      <c r="H36" s="20" t="s">
        <v>32</v>
      </c>
      <c r="I36" s="34">
        <f t="shared" si="2"/>
        <v>86.7</v>
      </c>
      <c r="J36" s="18"/>
      <c r="K36" s="18">
        <v>6.7</v>
      </c>
      <c r="L36" s="18">
        <v>80</v>
      </c>
      <c r="M36" s="20"/>
      <c r="N36" s="35">
        <v>6.7</v>
      </c>
      <c r="O36" s="35">
        <v>80</v>
      </c>
      <c r="P36" s="35">
        <f t="shared" si="4"/>
        <v>86.7</v>
      </c>
      <c r="Q36" s="48" t="s">
        <v>41</v>
      </c>
      <c r="R36" s="49" t="s">
        <v>177</v>
      </c>
      <c r="S36" s="49" t="s">
        <v>178</v>
      </c>
      <c r="T36" s="20" t="s">
        <v>135</v>
      </c>
      <c r="U36" s="50"/>
    </row>
    <row r="37" spans="1:21" s="4" customFormat="1" ht="108">
      <c r="A37" s="18">
        <v>30</v>
      </c>
      <c r="B37" s="18" t="s">
        <v>179</v>
      </c>
      <c r="C37" s="18" t="s">
        <v>109</v>
      </c>
      <c r="D37" s="18" t="s">
        <v>180</v>
      </c>
      <c r="E37" s="18" t="s">
        <v>167</v>
      </c>
      <c r="F37" s="18" t="s">
        <v>30</v>
      </c>
      <c r="G37" s="18" t="s">
        <v>31</v>
      </c>
      <c r="H37" s="20" t="s">
        <v>32</v>
      </c>
      <c r="I37" s="34">
        <f t="shared" si="2"/>
        <v>90.69999999999999</v>
      </c>
      <c r="J37" s="18">
        <v>11.6</v>
      </c>
      <c r="K37" s="18"/>
      <c r="L37" s="18">
        <v>79.1</v>
      </c>
      <c r="M37" s="20">
        <v>11.6</v>
      </c>
      <c r="N37" s="35"/>
      <c r="O37" s="35">
        <v>79.1</v>
      </c>
      <c r="P37" s="35">
        <f t="shared" si="4"/>
        <v>90.69999999999999</v>
      </c>
      <c r="Q37" s="48" t="s">
        <v>41</v>
      </c>
      <c r="R37" s="49" t="s">
        <v>181</v>
      </c>
      <c r="S37" s="49" t="s">
        <v>178</v>
      </c>
      <c r="T37" s="18" t="s">
        <v>115</v>
      </c>
      <c r="U37" s="50"/>
    </row>
    <row r="38" spans="1:21" s="4" customFormat="1" ht="108">
      <c r="A38" s="18">
        <v>31</v>
      </c>
      <c r="B38" s="18" t="s">
        <v>182</v>
      </c>
      <c r="C38" s="18" t="s">
        <v>46</v>
      </c>
      <c r="D38" s="18" t="s">
        <v>183</v>
      </c>
      <c r="E38" s="18" t="s">
        <v>167</v>
      </c>
      <c r="F38" s="18" t="s">
        <v>30</v>
      </c>
      <c r="G38" s="18" t="s">
        <v>31</v>
      </c>
      <c r="H38" s="20" t="s">
        <v>32</v>
      </c>
      <c r="I38" s="34">
        <f t="shared" si="2"/>
        <v>82.7</v>
      </c>
      <c r="J38" s="18">
        <v>82.7</v>
      </c>
      <c r="K38" s="18"/>
      <c r="L38" s="18"/>
      <c r="M38" s="20">
        <v>82.7</v>
      </c>
      <c r="N38" s="35"/>
      <c r="O38" s="35"/>
      <c r="P38" s="35">
        <f t="shared" si="4"/>
        <v>82.7</v>
      </c>
      <c r="Q38" s="48" t="s">
        <v>41</v>
      </c>
      <c r="R38" s="20" t="s">
        <v>184</v>
      </c>
      <c r="S38" s="20" t="s">
        <v>185</v>
      </c>
      <c r="T38" s="20" t="s">
        <v>51</v>
      </c>
      <c r="U38" s="50"/>
    </row>
    <row r="39" spans="1:21" s="4" customFormat="1" ht="108">
      <c r="A39" s="18">
        <v>32</v>
      </c>
      <c r="B39" s="18" t="s">
        <v>186</v>
      </c>
      <c r="C39" s="18" t="s">
        <v>38</v>
      </c>
      <c r="D39" s="18" t="s">
        <v>187</v>
      </c>
      <c r="E39" s="18" t="s">
        <v>167</v>
      </c>
      <c r="F39" s="18" t="s">
        <v>30</v>
      </c>
      <c r="G39" s="18" t="s">
        <v>31</v>
      </c>
      <c r="H39" s="20" t="s">
        <v>32</v>
      </c>
      <c r="I39" s="34">
        <f t="shared" si="2"/>
        <v>82</v>
      </c>
      <c r="J39" s="18">
        <v>14.3</v>
      </c>
      <c r="K39" s="18"/>
      <c r="L39" s="18">
        <v>67.7</v>
      </c>
      <c r="M39" s="20"/>
      <c r="N39" s="35"/>
      <c r="O39" s="35">
        <v>67.7</v>
      </c>
      <c r="P39" s="35">
        <f t="shared" si="4"/>
        <v>67.7</v>
      </c>
      <c r="Q39" s="48" t="s">
        <v>41</v>
      </c>
      <c r="R39" s="18" t="s">
        <v>188</v>
      </c>
      <c r="S39" s="20" t="s">
        <v>189</v>
      </c>
      <c r="T39" s="20" t="s">
        <v>44</v>
      </c>
      <c r="U39" s="50"/>
    </row>
    <row r="40" spans="1:21" s="4" customFormat="1" ht="108">
      <c r="A40" s="18">
        <v>33</v>
      </c>
      <c r="B40" s="18" t="s">
        <v>190</v>
      </c>
      <c r="C40" s="18" t="s">
        <v>97</v>
      </c>
      <c r="D40" s="18" t="s">
        <v>191</v>
      </c>
      <c r="E40" s="18" t="s">
        <v>167</v>
      </c>
      <c r="F40" s="18" t="s">
        <v>30</v>
      </c>
      <c r="G40" s="18" t="s">
        <v>31</v>
      </c>
      <c r="H40" s="20" t="s">
        <v>32</v>
      </c>
      <c r="I40" s="34">
        <f t="shared" si="2"/>
        <v>101.2</v>
      </c>
      <c r="J40" s="18">
        <v>1.2</v>
      </c>
      <c r="K40" s="18"/>
      <c r="L40" s="18">
        <v>100</v>
      </c>
      <c r="M40" s="20">
        <v>1.2</v>
      </c>
      <c r="N40" s="35"/>
      <c r="O40" s="35">
        <v>100</v>
      </c>
      <c r="P40" s="35">
        <f t="shared" si="4"/>
        <v>101.2</v>
      </c>
      <c r="Q40" s="48" t="s">
        <v>41</v>
      </c>
      <c r="R40" s="49" t="s">
        <v>177</v>
      </c>
      <c r="S40" s="49" t="s">
        <v>178</v>
      </c>
      <c r="T40" s="20" t="s">
        <v>102</v>
      </c>
      <c r="U40" s="50"/>
    </row>
    <row r="41" spans="1:21" s="4" customFormat="1" ht="108">
      <c r="A41" s="18">
        <v>34</v>
      </c>
      <c r="B41" s="18" t="s">
        <v>192</v>
      </c>
      <c r="C41" s="18" t="s">
        <v>145</v>
      </c>
      <c r="D41" s="18" t="s">
        <v>193</v>
      </c>
      <c r="E41" s="18" t="s">
        <v>167</v>
      </c>
      <c r="F41" s="18" t="s">
        <v>30</v>
      </c>
      <c r="G41" s="18" t="s">
        <v>31</v>
      </c>
      <c r="H41" s="20" t="s">
        <v>32</v>
      </c>
      <c r="I41" s="34">
        <f t="shared" si="2"/>
        <v>69.1</v>
      </c>
      <c r="J41" s="18">
        <v>9.853</v>
      </c>
      <c r="K41" s="18">
        <v>4.647</v>
      </c>
      <c r="L41" s="18">
        <v>54.6</v>
      </c>
      <c r="M41" s="20">
        <v>9.853</v>
      </c>
      <c r="N41" s="35">
        <v>4.647</v>
      </c>
      <c r="O41" s="35">
        <v>54.6</v>
      </c>
      <c r="P41" s="35">
        <f aca="true" t="shared" si="5" ref="P41:P72">O41+N41+M41</f>
        <v>69.1</v>
      </c>
      <c r="Q41" s="48" t="s">
        <v>41</v>
      </c>
      <c r="R41" s="20" t="s">
        <v>184</v>
      </c>
      <c r="S41" s="20" t="s">
        <v>185</v>
      </c>
      <c r="T41" s="20" t="s">
        <v>150</v>
      </c>
      <c r="U41" s="50"/>
    </row>
    <row r="42" spans="1:21" s="4" customFormat="1" ht="108">
      <c r="A42" s="18">
        <v>35</v>
      </c>
      <c r="B42" s="18" t="s">
        <v>194</v>
      </c>
      <c r="C42" s="18" t="s">
        <v>152</v>
      </c>
      <c r="D42" s="18" t="s">
        <v>195</v>
      </c>
      <c r="E42" s="18" t="s">
        <v>167</v>
      </c>
      <c r="F42" s="18" t="s">
        <v>30</v>
      </c>
      <c r="G42" s="18" t="s">
        <v>31</v>
      </c>
      <c r="H42" s="20" t="s">
        <v>32</v>
      </c>
      <c r="I42" s="34">
        <f t="shared" si="2"/>
        <v>56.8</v>
      </c>
      <c r="J42" s="18"/>
      <c r="K42" s="18">
        <v>11.4</v>
      </c>
      <c r="L42" s="18">
        <v>45.4</v>
      </c>
      <c r="M42" s="20"/>
      <c r="N42" s="35">
        <v>11.4</v>
      </c>
      <c r="O42" s="35">
        <v>45.4</v>
      </c>
      <c r="P42" s="35">
        <f t="shared" si="5"/>
        <v>56.8</v>
      </c>
      <c r="Q42" s="48" t="s">
        <v>41</v>
      </c>
      <c r="R42" s="20" t="s">
        <v>196</v>
      </c>
      <c r="S42" s="20" t="s">
        <v>197</v>
      </c>
      <c r="T42" s="20" t="s">
        <v>157</v>
      </c>
      <c r="U42" s="50"/>
    </row>
    <row r="43" spans="1:21" s="4" customFormat="1" ht="108">
      <c r="A43" s="18">
        <v>36</v>
      </c>
      <c r="B43" s="18" t="s">
        <v>198</v>
      </c>
      <c r="C43" s="18" t="s">
        <v>53</v>
      </c>
      <c r="D43" s="18" t="s">
        <v>199</v>
      </c>
      <c r="E43" s="18" t="s">
        <v>167</v>
      </c>
      <c r="F43" s="18" t="s">
        <v>30</v>
      </c>
      <c r="G43" s="18" t="s">
        <v>31</v>
      </c>
      <c r="H43" s="20" t="s">
        <v>32</v>
      </c>
      <c r="I43" s="34">
        <f t="shared" si="2"/>
        <v>43.7</v>
      </c>
      <c r="J43" s="18">
        <v>13.7</v>
      </c>
      <c r="K43" s="18"/>
      <c r="L43" s="18">
        <v>30</v>
      </c>
      <c r="M43" s="20">
        <v>13.7</v>
      </c>
      <c r="N43" s="35"/>
      <c r="O43" s="35">
        <v>30</v>
      </c>
      <c r="P43" s="35">
        <f t="shared" si="5"/>
        <v>43.7</v>
      </c>
      <c r="Q43" s="48" t="s">
        <v>41</v>
      </c>
      <c r="R43" s="49" t="s">
        <v>200</v>
      </c>
      <c r="S43" s="20" t="s">
        <v>201</v>
      </c>
      <c r="T43" s="51" t="s">
        <v>58</v>
      </c>
      <c r="U43" s="50"/>
    </row>
    <row r="44" spans="1:21" s="4" customFormat="1" ht="48">
      <c r="A44" s="18">
        <v>37</v>
      </c>
      <c r="B44" s="18" t="s">
        <v>202</v>
      </c>
      <c r="C44" s="19" t="s">
        <v>165</v>
      </c>
      <c r="D44" s="18" t="s">
        <v>166</v>
      </c>
      <c r="E44" s="18" t="s">
        <v>203</v>
      </c>
      <c r="F44" s="18" t="s">
        <v>30</v>
      </c>
      <c r="G44" s="18" t="s">
        <v>31</v>
      </c>
      <c r="H44" s="20" t="s">
        <v>32</v>
      </c>
      <c r="I44" s="34">
        <f t="shared" si="2"/>
        <v>28.1</v>
      </c>
      <c r="J44" s="18"/>
      <c r="K44" s="18"/>
      <c r="L44" s="18">
        <v>28.1</v>
      </c>
      <c r="M44" s="20"/>
      <c r="N44" s="35"/>
      <c r="O44" s="35">
        <v>28.1</v>
      </c>
      <c r="P44" s="35">
        <f t="shared" si="5"/>
        <v>28.1</v>
      </c>
      <c r="Q44" s="48" t="s">
        <v>41</v>
      </c>
      <c r="R44" s="49" t="s">
        <v>204</v>
      </c>
      <c r="S44" s="20" t="s">
        <v>169</v>
      </c>
      <c r="T44" s="20" t="s">
        <v>170</v>
      </c>
      <c r="U44" s="50"/>
    </row>
    <row r="45" spans="1:21" s="4" customFormat="1" ht="24">
      <c r="A45" s="18">
        <v>38</v>
      </c>
      <c r="B45" s="18" t="s">
        <v>205</v>
      </c>
      <c r="C45" s="19" t="s">
        <v>109</v>
      </c>
      <c r="D45" s="18" t="s">
        <v>180</v>
      </c>
      <c r="E45" s="18" t="s">
        <v>203</v>
      </c>
      <c r="F45" s="18" t="s">
        <v>30</v>
      </c>
      <c r="G45" s="18" t="s">
        <v>31</v>
      </c>
      <c r="H45" s="20" t="s">
        <v>32</v>
      </c>
      <c r="I45" s="34">
        <f t="shared" si="2"/>
        <v>31.2</v>
      </c>
      <c r="J45" s="18"/>
      <c r="K45" s="36"/>
      <c r="L45" s="18">
        <v>31.2</v>
      </c>
      <c r="M45" s="20"/>
      <c r="N45" s="35"/>
      <c r="O45" s="35">
        <v>31.2</v>
      </c>
      <c r="P45" s="35">
        <f t="shared" si="5"/>
        <v>31.2</v>
      </c>
      <c r="Q45" s="48" t="s">
        <v>41</v>
      </c>
      <c r="R45" s="49" t="s">
        <v>206</v>
      </c>
      <c r="S45" s="54" t="s">
        <v>207</v>
      </c>
      <c r="T45" s="18" t="s">
        <v>115</v>
      </c>
      <c r="U45" s="50"/>
    </row>
    <row r="46" spans="1:21" s="4" customFormat="1" ht="24">
      <c r="A46" s="18">
        <v>39</v>
      </c>
      <c r="B46" s="22" t="s">
        <v>208</v>
      </c>
      <c r="C46" s="18" t="s">
        <v>152</v>
      </c>
      <c r="D46" s="18" t="s">
        <v>195</v>
      </c>
      <c r="E46" s="18" t="s">
        <v>203</v>
      </c>
      <c r="F46" s="18" t="s">
        <v>30</v>
      </c>
      <c r="G46" s="18" t="s">
        <v>31</v>
      </c>
      <c r="H46" s="20" t="s">
        <v>32</v>
      </c>
      <c r="I46" s="34">
        <f t="shared" si="2"/>
        <v>25.2</v>
      </c>
      <c r="J46" s="18"/>
      <c r="K46" s="18"/>
      <c r="L46" s="18">
        <v>25.2</v>
      </c>
      <c r="M46" s="20"/>
      <c r="N46" s="35"/>
      <c r="O46" s="35">
        <v>25.2</v>
      </c>
      <c r="P46" s="35">
        <f t="shared" si="5"/>
        <v>25.2</v>
      </c>
      <c r="Q46" s="48" t="s">
        <v>41</v>
      </c>
      <c r="R46" s="49" t="s">
        <v>209</v>
      </c>
      <c r="S46" s="20" t="s">
        <v>210</v>
      </c>
      <c r="T46" s="20" t="s">
        <v>157</v>
      </c>
      <c r="U46" s="50"/>
    </row>
    <row r="47" spans="1:21" s="4" customFormat="1" ht="24">
      <c r="A47" s="18">
        <v>40</v>
      </c>
      <c r="B47" s="22" t="s">
        <v>211</v>
      </c>
      <c r="C47" s="18" t="s">
        <v>38</v>
      </c>
      <c r="D47" s="18" t="s">
        <v>187</v>
      </c>
      <c r="E47" s="18" t="s">
        <v>203</v>
      </c>
      <c r="F47" s="18" t="s">
        <v>30</v>
      </c>
      <c r="G47" s="18" t="s">
        <v>31</v>
      </c>
      <c r="H47" s="20" t="s">
        <v>32</v>
      </c>
      <c r="I47" s="34">
        <f t="shared" si="2"/>
        <v>21.5</v>
      </c>
      <c r="J47" s="18"/>
      <c r="K47" s="18"/>
      <c r="L47" s="18">
        <v>21.5</v>
      </c>
      <c r="M47" s="20"/>
      <c r="N47" s="35"/>
      <c r="O47" s="35">
        <v>20.5</v>
      </c>
      <c r="P47" s="35">
        <f t="shared" si="5"/>
        <v>20.5</v>
      </c>
      <c r="Q47" s="48" t="s">
        <v>41</v>
      </c>
      <c r="R47" s="18" t="s">
        <v>212</v>
      </c>
      <c r="S47" s="20" t="s">
        <v>213</v>
      </c>
      <c r="T47" s="20" t="s">
        <v>44</v>
      </c>
      <c r="U47" s="50"/>
    </row>
    <row r="48" spans="1:21" s="4" customFormat="1" ht="24">
      <c r="A48" s="18">
        <v>41</v>
      </c>
      <c r="B48" s="22" t="s">
        <v>214</v>
      </c>
      <c r="C48" s="18" t="s">
        <v>97</v>
      </c>
      <c r="D48" s="18" t="s">
        <v>191</v>
      </c>
      <c r="E48" s="18" t="s">
        <v>203</v>
      </c>
      <c r="F48" s="18" t="s">
        <v>30</v>
      </c>
      <c r="G48" s="18" t="s">
        <v>31</v>
      </c>
      <c r="H48" s="20" t="s">
        <v>32</v>
      </c>
      <c r="I48" s="34">
        <f t="shared" si="2"/>
        <v>20.6</v>
      </c>
      <c r="J48" s="18"/>
      <c r="K48" s="18"/>
      <c r="L48" s="18">
        <v>20.6</v>
      </c>
      <c r="M48" s="20"/>
      <c r="N48" s="35"/>
      <c r="O48" s="37">
        <v>16.8</v>
      </c>
      <c r="P48" s="35">
        <f t="shared" si="5"/>
        <v>16.8</v>
      </c>
      <c r="Q48" s="48" t="s">
        <v>41</v>
      </c>
      <c r="R48" s="53" t="s">
        <v>215</v>
      </c>
      <c r="S48" s="54" t="s">
        <v>207</v>
      </c>
      <c r="T48" s="20" t="s">
        <v>102</v>
      </c>
      <c r="U48" s="50"/>
    </row>
    <row r="49" spans="1:21" s="4" customFormat="1" ht="36">
      <c r="A49" s="18">
        <v>42</v>
      </c>
      <c r="B49" s="22" t="s">
        <v>216</v>
      </c>
      <c r="C49" s="18" t="s">
        <v>75</v>
      </c>
      <c r="D49" s="18" t="s">
        <v>172</v>
      </c>
      <c r="E49" s="18" t="s">
        <v>203</v>
      </c>
      <c r="F49" s="18" t="s">
        <v>30</v>
      </c>
      <c r="G49" s="18" t="s">
        <v>31</v>
      </c>
      <c r="H49" s="20" t="s">
        <v>32</v>
      </c>
      <c r="I49" s="34">
        <f t="shared" si="2"/>
        <v>15.3</v>
      </c>
      <c r="J49" s="18"/>
      <c r="K49" s="18"/>
      <c r="L49" s="18">
        <v>15.3</v>
      </c>
      <c r="M49" s="20"/>
      <c r="N49" s="35"/>
      <c r="O49" s="35">
        <v>15.3</v>
      </c>
      <c r="P49" s="35">
        <f t="shared" si="5"/>
        <v>15.3</v>
      </c>
      <c r="Q49" s="48" t="s">
        <v>41</v>
      </c>
      <c r="R49" s="20" t="s">
        <v>217</v>
      </c>
      <c r="S49" s="20" t="s">
        <v>218</v>
      </c>
      <c r="T49" s="20" t="s">
        <v>81</v>
      </c>
      <c r="U49" s="50"/>
    </row>
    <row r="50" spans="1:21" s="4" customFormat="1" ht="24">
      <c r="A50" s="18">
        <v>43</v>
      </c>
      <c r="B50" s="22" t="s">
        <v>219</v>
      </c>
      <c r="C50" s="18" t="s">
        <v>130</v>
      </c>
      <c r="D50" s="18" t="s">
        <v>176</v>
      </c>
      <c r="E50" s="18" t="s">
        <v>203</v>
      </c>
      <c r="F50" s="18" t="s">
        <v>30</v>
      </c>
      <c r="G50" s="18" t="s">
        <v>31</v>
      </c>
      <c r="H50" s="20" t="s">
        <v>32</v>
      </c>
      <c r="I50" s="34">
        <f t="shared" si="2"/>
        <v>18</v>
      </c>
      <c r="J50" s="18"/>
      <c r="K50" s="18"/>
      <c r="L50" s="18">
        <v>18</v>
      </c>
      <c r="M50" s="20"/>
      <c r="N50" s="35"/>
      <c r="O50" s="35">
        <v>16.1</v>
      </c>
      <c r="P50" s="35">
        <f t="shared" si="5"/>
        <v>16.1</v>
      </c>
      <c r="Q50" s="48" t="s">
        <v>41</v>
      </c>
      <c r="R50" s="53" t="s">
        <v>215</v>
      </c>
      <c r="S50" s="54" t="s">
        <v>207</v>
      </c>
      <c r="T50" s="20" t="s">
        <v>135</v>
      </c>
      <c r="U50" s="50"/>
    </row>
    <row r="51" spans="1:21" s="4" customFormat="1" ht="24">
      <c r="A51" s="18">
        <v>44</v>
      </c>
      <c r="B51" s="22" t="s">
        <v>220</v>
      </c>
      <c r="C51" s="18" t="s">
        <v>145</v>
      </c>
      <c r="D51" s="18" t="s">
        <v>193</v>
      </c>
      <c r="E51" s="18" t="s">
        <v>203</v>
      </c>
      <c r="F51" s="18" t="s">
        <v>30</v>
      </c>
      <c r="G51" s="18" t="s">
        <v>31</v>
      </c>
      <c r="H51" s="20" t="s">
        <v>32</v>
      </c>
      <c r="I51" s="34">
        <f t="shared" si="2"/>
        <v>11.4</v>
      </c>
      <c r="J51" s="18"/>
      <c r="K51" s="18"/>
      <c r="L51" s="18">
        <v>11.4</v>
      </c>
      <c r="M51" s="20"/>
      <c r="N51" s="35"/>
      <c r="O51" s="35">
        <v>11.4</v>
      </c>
      <c r="P51" s="35">
        <f t="shared" si="5"/>
        <v>11.4</v>
      </c>
      <c r="Q51" s="48" t="s">
        <v>41</v>
      </c>
      <c r="R51" s="20" t="s">
        <v>221</v>
      </c>
      <c r="S51" s="20" t="s">
        <v>213</v>
      </c>
      <c r="T51" s="20" t="s">
        <v>150</v>
      </c>
      <c r="U51" s="50"/>
    </row>
    <row r="52" spans="1:21" s="4" customFormat="1" ht="24">
      <c r="A52" s="18">
        <v>45</v>
      </c>
      <c r="B52" s="22" t="s">
        <v>222</v>
      </c>
      <c r="C52" s="18" t="s">
        <v>46</v>
      </c>
      <c r="D52" s="18" t="s">
        <v>183</v>
      </c>
      <c r="E52" s="18" t="s">
        <v>203</v>
      </c>
      <c r="F52" s="18" t="s">
        <v>30</v>
      </c>
      <c r="G52" s="18" t="s">
        <v>31</v>
      </c>
      <c r="H52" s="20" t="s">
        <v>32</v>
      </c>
      <c r="I52" s="34">
        <f t="shared" si="2"/>
        <v>9.7</v>
      </c>
      <c r="J52" s="18"/>
      <c r="K52" s="18"/>
      <c r="L52" s="18">
        <v>9.7</v>
      </c>
      <c r="M52" s="20"/>
      <c r="N52" s="35"/>
      <c r="O52" s="35">
        <v>9.7</v>
      </c>
      <c r="P52" s="35">
        <f t="shared" si="5"/>
        <v>9.7</v>
      </c>
      <c r="Q52" s="48" t="s">
        <v>41</v>
      </c>
      <c r="R52" s="20" t="s">
        <v>223</v>
      </c>
      <c r="S52" s="20" t="s">
        <v>207</v>
      </c>
      <c r="T52" s="20" t="s">
        <v>51</v>
      </c>
      <c r="U52" s="50"/>
    </row>
    <row r="53" spans="1:21" s="4" customFormat="1" ht="24">
      <c r="A53" s="18">
        <v>46</v>
      </c>
      <c r="B53" s="19" t="s">
        <v>224</v>
      </c>
      <c r="C53" s="19" t="s">
        <v>53</v>
      </c>
      <c r="D53" s="18" t="s">
        <v>199</v>
      </c>
      <c r="E53" s="18" t="s">
        <v>203</v>
      </c>
      <c r="F53" s="18" t="s">
        <v>30</v>
      </c>
      <c r="G53" s="18" t="s">
        <v>31</v>
      </c>
      <c r="H53" s="20" t="s">
        <v>32</v>
      </c>
      <c r="I53" s="34">
        <f t="shared" si="2"/>
        <v>8.9</v>
      </c>
      <c r="J53" s="18"/>
      <c r="K53" s="18"/>
      <c r="L53" s="18">
        <v>8.9</v>
      </c>
      <c r="M53" s="20"/>
      <c r="N53" s="35"/>
      <c r="O53" s="35">
        <v>8.7</v>
      </c>
      <c r="P53" s="35">
        <f t="shared" si="5"/>
        <v>8.7</v>
      </c>
      <c r="Q53" s="48" t="s">
        <v>41</v>
      </c>
      <c r="R53" s="49" t="s">
        <v>225</v>
      </c>
      <c r="S53" s="20" t="s">
        <v>201</v>
      </c>
      <c r="T53" s="51" t="s">
        <v>58</v>
      </c>
      <c r="U53" s="50"/>
    </row>
    <row r="54" spans="1:21" s="4" customFormat="1" ht="13.5">
      <c r="A54" s="23" t="s">
        <v>226</v>
      </c>
      <c r="B54" s="23" t="s">
        <v>227</v>
      </c>
      <c r="C54" s="24"/>
      <c r="D54" s="23"/>
      <c r="E54" s="23"/>
      <c r="F54" s="23"/>
      <c r="G54" s="23"/>
      <c r="H54" s="15"/>
      <c r="I54" s="38">
        <f t="shared" si="2"/>
        <v>1300.248</v>
      </c>
      <c r="J54" s="23"/>
      <c r="K54" s="23">
        <f aca="true" t="shared" si="6" ref="K54:P54">K55+K56</f>
        <v>1293.248</v>
      </c>
      <c r="L54" s="23">
        <f t="shared" si="6"/>
        <v>7</v>
      </c>
      <c r="M54" s="23">
        <f t="shared" si="6"/>
        <v>0</v>
      </c>
      <c r="N54" s="23">
        <f t="shared" si="6"/>
        <v>1293.248</v>
      </c>
      <c r="O54" s="23">
        <f t="shared" si="6"/>
        <v>7</v>
      </c>
      <c r="P54" s="39">
        <f t="shared" si="5"/>
        <v>1300.248</v>
      </c>
      <c r="Q54" s="55"/>
      <c r="R54" s="56"/>
      <c r="S54" s="56"/>
      <c r="T54" s="57"/>
      <c r="U54" s="58"/>
    </row>
    <row r="55" spans="1:21" s="4" customFormat="1" ht="48">
      <c r="A55" s="18">
        <v>1</v>
      </c>
      <c r="B55" s="18" t="s">
        <v>228</v>
      </c>
      <c r="C55" s="19" t="s">
        <v>229</v>
      </c>
      <c r="D55" s="18" t="s">
        <v>28</v>
      </c>
      <c r="E55" s="18" t="s">
        <v>230</v>
      </c>
      <c r="F55" s="18" t="s">
        <v>30</v>
      </c>
      <c r="G55" s="18" t="s">
        <v>31</v>
      </c>
      <c r="H55" s="20" t="s">
        <v>32</v>
      </c>
      <c r="I55" s="34">
        <f t="shared" si="2"/>
        <v>1293.248</v>
      </c>
      <c r="J55" s="18"/>
      <c r="K55" s="18">
        <v>1293.248</v>
      </c>
      <c r="L55" s="18"/>
      <c r="M55" s="20"/>
      <c r="N55" s="20">
        <v>1293.248</v>
      </c>
      <c r="O55" s="20"/>
      <c r="P55" s="35">
        <f t="shared" si="5"/>
        <v>1293.248</v>
      </c>
      <c r="Q55" s="48" t="s">
        <v>41</v>
      </c>
      <c r="R55" s="49" t="s">
        <v>231</v>
      </c>
      <c r="S55" s="49" t="s">
        <v>232</v>
      </c>
      <c r="T55" s="59" t="s">
        <v>233</v>
      </c>
      <c r="U55" s="50"/>
    </row>
    <row r="56" spans="1:21" s="4" customFormat="1" ht="192">
      <c r="A56" s="18">
        <v>2</v>
      </c>
      <c r="B56" s="18" t="s">
        <v>234</v>
      </c>
      <c r="C56" s="19" t="s">
        <v>27</v>
      </c>
      <c r="D56" s="18" t="s">
        <v>28</v>
      </c>
      <c r="E56" s="18" t="s">
        <v>235</v>
      </c>
      <c r="F56" s="18" t="s">
        <v>30</v>
      </c>
      <c r="G56" s="18" t="s">
        <v>31</v>
      </c>
      <c r="H56" s="20" t="s">
        <v>32</v>
      </c>
      <c r="I56" s="34">
        <f t="shared" si="2"/>
        <v>7</v>
      </c>
      <c r="J56" s="18"/>
      <c r="K56" s="18"/>
      <c r="L56" s="18">
        <v>7</v>
      </c>
      <c r="M56" s="20"/>
      <c r="N56" s="35"/>
      <c r="O56" s="35">
        <v>7</v>
      </c>
      <c r="P56" s="35">
        <f t="shared" si="5"/>
        <v>7</v>
      </c>
      <c r="Q56" s="48" t="s">
        <v>41</v>
      </c>
      <c r="R56" s="49" t="s">
        <v>236</v>
      </c>
      <c r="S56" s="49" t="s">
        <v>237</v>
      </c>
      <c r="T56" s="59" t="s">
        <v>238</v>
      </c>
      <c r="U56" s="50"/>
    </row>
    <row r="57" spans="1:21" s="4" customFormat="1" ht="13.5">
      <c r="A57" s="23" t="s">
        <v>239</v>
      </c>
      <c r="B57" s="23" t="s">
        <v>240</v>
      </c>
      <c r="C57" s="24"/>
      <c r="D57" s="23"/>
      <c r="E57" s="23"/>
      <c r="F57" s="23"/>
      <c r="G57" s="23"/>
      <c r="H57" s="15"/>
      <c r="I57" s="38">
        <f t="shared" si="2"/>
        <v>440.89</v>
      </c>
      <c r="J57" s="23"/>
      <c r="K57" s="23">
        <f aca="true" t="shared" si="7" ref="K57:P57">SUM(K58:K59)</f>
        <v>412.33</v>
      </c>
      <c r="L57" s="23">
        <f t="shared" si="7"/>
        <v>28.56</v>
      </c>
      <c r="M57" s="23">
        <f t="shared" si="7"/>
        <v>0</v>
      </c>
      <c r="N57" s="23">
        <f t="shared" si="7"/>
        <v>412.33</v>
      </c>
      <c r="O57" s="23">
        <f t="shared" si="7"/>
        <v>28.56</v>
      </c>
      <c r="P57" s="39">
        <f t="shared" si="5"/>
        <v>440.89</v>
      </c>
      <c r="Q57" s="55"/>
      <c r="R57" s="56"/>
      <c r="S57" s="56"/>
      <c r="T57" s="57"/>
      <c r="U57" s="58"/>
    </row>
    <row r="58" spans="1:21" s="4" customFormat="1" ht="24">
      <c r="A58" s="18">
        <v>1</v>
      </c>
      <c r="B58" s="18" t="s">
        <v>241</v>
      </c>
      <c r="C58" s="18" t="s">
        <v>229</v>
      </c>
      <c r="D58" s="18" t="s">
        <v>28</v>
      </c>
      <c r="E58" s="18" t="s">
        <v>242</v>
      </c>
      <c r="F58" s="18" t="s">
        <v>30</v>
      </c>
      <c r="G58" s="18" t="s">
        <v>31</v>
      </c>
      <c r="H58" s="20" t="s">
        <v>32</v>
      </c>
      <c r="I58" s="34">
        <f t="shared" si="2"/>
        <v>28.56</v>
      </c>
      <c r="J58" s="18"/>
      <c r="K58" s="18"/>
      <c r="L58" s="18">
        <v>28.56</v>
      </c>
      <c r="M58" s="40"/>
      <c r="N58" s="35"/>
      <c r="O58" s="41">
        <v>28.56</v>
      </c>
      <c r="P58" s="35">
        <f t="shared" si="5"/>
        <v>28.56</v>
      </c>
      <c r="Q58" s="48" t="s">
        <v>41</v>
      </c>
      <c r="R58" s="49" t="s">
        <v>243</v>
      </c>
      <c r="S58" s="49" t="s">
        <v>244</v>
      </c>
      <c r="T58" s="59" t="s">
        <v>233</v>
      </c>
      <c r="U58" s="50"/>
    </row>
    <row r="59" spans="1:21" s="4" customFormat="1" ht="36">
      <c r="A59" s="18">
        <v>2</v>
      </c>
      <c r="B59" s="18" t="s">
        <v>245</v>
      </c>
      <c r="C59" s="18" t="s">
        <v>229</v>
      </c>
      <c r="D59" s="18" t="s">
        <v>28</v>
      </c>
      <c r="E59" s="18" t="s">
        <v>246</v>
      </c>
      <c r="F59" s="18" t="s">
        <v>30</v>
      </c>
      <c r="G59" s="18" t="s">
        <v>31</v>
      </c>
      <c r="H59" s="20" t="s">
        <v>32</v>
      </c>
      <c r="I59" s="34">
        <f t="shared" si="2"/>
        <v>412.33</v>
      </c>
      <c r="J59" s="18"/>
      <c r="K59" s="18">
        <v>412.33</v>
      </c>
      <c r="L59" s="18"/>
      <c r="M59" s="40"/>
      <c r="N59" s="35">
        <v>412.33</v>
      </c>
      <c r="O59" s="35"/>
      <c r="P59" s="35">
        <f t="shared" si="5"/>
        <v>412.33</v>
      </c>
      <c r="Q59" s="48" t="s">
        <v>41</v>
      </c>
      <c r="R59" s="49" t="s">
        <v>247</v>
      </c>
      <c r="S59" s="49" t="s">
        <v>244</v>
      </c>
      <c r="T59" s="59" t="s">
        <v>233</v>
      </c>
      <c r="U59" s="50"/>
    </row>
    <row r="60" spans="1:21" s="4" customFormat="1" ht="13.5">
      <c r="A60" s="23" t="s">
        <v>248</v>
      </c>
      <c r="B60" s="23" t="s">
        <v>249</v>
      </c>
      <c r="C60" s="23"/>
      <c r="D60" s="23"/>
      <c r="E60" s="23"/>
      <c r="F60" s="23"/>
      <c r="G60" s="23"/>
      <c r="H60" s="15"/>
      <c r="I60" s="38">
        <f t="shared" si="2"/>
        <v>429.975</v>
      </c>
      <c r="J60" s="23"/>
      <c r="K60" s="23"/>
      <c r="L60" s="23">
        <f aca="true" t="shared" si="8" ref="L60:P60">L61</f>
        <v>429.975</v>
      </c>
      <c r="M60" s="23">
        <f t="shared" si="8"/>
        <v>0</v>
      </c>
      <c r="N60" s="23">
        <f t="shared" si="8"/>
        <v>0</v>
      </c>
      <c r="O60" s="23">
        <f t="shared" si="8"/>
        <v>429.975</v>
      </c>
      <c r="P60" s="39">
        <f t="shared" si="5"/>
        <v>429.975</v>
      </c>
      <c r="Q60" s="60"/>
      <c r="R60" s="56"/>
      <c r="S60" s="56"/>
      <c r="T60" s="57"/>
      <c r="U60" s="58"/>
    </row>
    <row r="61" spans="1:21" s="4" customFormat="1" ht="72">
      <c r="A61" s="18">
        <v>1</v>
      </c>
      <c r="B61" s="18" t="s">
        <v>250</v>
      </c>
      <c r="C61" s="18" t="s">
        <v>251</v>
      </c>
      <c r="D61" s="18" t="s">
        <v>28</v>
      </c>
      <c r="E61" s="18" t="s">
        <v>252</v>
      </c>
      <c r="F61" s="18" t="s">
        <v>30</v>
      </c>
      <c r="G61" s="18" t="s">
        <v>31</v>
      </c>
      <c r="H61" s="20" t="s">
        <v>32</v>
      </c>
      <c r="I61" s="34">
        <f t="shared" si="2"/>
        <v>429.975</v>
      </c>
      <c r="J61" s="18"/>
      <c r="K61" s="18"/>
      <c r="L61" s="18">
        <v>429.975</v>
      </c>
      <c r="M61" s="40"/>
      <c r="N61" s="35"/>
      <c r="O61" s="35">
        <v>429.975</v>
      </c>
      <c r="P61" s="35">
        <f t="shared" si="5"/>
        <v>429.975</v>
      </c>
      <c r="Q61" s="48" t="s">
        <v>41</v>
      </c>
      <c r="R61" s="49" t="s">
        <v>253</v>
      </c>
      <c r="S61" s="49" t="s">
        <v>254</v>
      </c>
      <c r="T61" s="59" t="s">
        <v>255</v>
      </c>
      <c r="U61" s="50"/>
    </row>
    <row r="62" spans="1:21" s="4" customFormat="1" ht="13.5">
      <c r="A62" s="23" t="s">
        <v>256</v>
      </c>
      <c r="B62" s="23" t="s">
        <v>257</v>
      </c>
      <c r="C62" s="23"/>
      <c r="D62" s="23"/>
      <c r="E62" s="23"/>
      <c r="F62" s="23"/>
      <c r="G62" s="23"/>
      <c r="H62" s="15"/>
      <c r="I62" s="38">
        <f t="shared" si="2"/>
        <v>5657.125</v>
      </c>
      <c r="J62" s="23">
        <f aca="true" t="shared" si="9" ref="J62:P62">SUM(J63:J125)</f>
        <v>2611.9469999999997</v>
      </c>
      <c r="K62" s="23">
        <f t="shared" si="9"/>
        <v>1942.1350000000002</v>
      </c>
      <c r="L62" s="23">
        <f t="shared" si="9"/>
        <v>1103.0430000000001</v>
      </c>
      <c r="M62" s="23">
        <f t="shared" si="9"/>
        <v>2508.5299999999997</v>
      </c>
      <c r="N62" s="23">
        <f t="shared" si="9"/>
        <v>1791.025</v>
      </c>
      <c r="O62" s="23">
        <f t="shared" si="9"/>
        <v>1032.493</v>
      </c>
      <c r="P62" s="39">
        <f t="shared" si="5"/>
        <v>5332.048</v>
      </c>
      <c r="Q62" s="60"/>
      <c r="R62" s="56"/>
      <c r="S62" s="56"/>
      <c r="T62" s="57"/>
      <c r="U62" s="58"/>
    </row>
    <row r="63" spans="1:21" s="4" customFormat="1" ht="48">
      <c r="A63" s="18">
        <v>1</v>
      </c>
      <c r="B63" s="18" t="s">
        <v>258</v>
      </c>
      <c r="C63" s="18" t="s">
        <v>259</v>
      </c>
      <c r="D63" s="18" t="s">
        <v>260</v>
      </c>
      <c r="E63" s="18" t="s">
        <v>261</v>
      </c>
      <c r="F63" s="18" t="s">
        <v>30</v>
      </c>
      <c r="G63" s="18" t="s">
        <v>31</v>
      </c>
      <c r="H63" s="20" t="s">
        <v>32</v>
      </c>
      <c r="I63" s="34">
        <f t="shared" si="2"/>
        <v>94.0286</v>
      </c>
      <c r="J63" s="18">
        <v>94.0286</v>
      </c>
      <c r="K63" s="18"/>
      <c r="L63" s="18"/>
      <c r="M63" s="40">
        <v>79.88</v>
      </c>
      <c r="N63" s="35"/>
      <c r="O63" s="35"/>
      <c r="P63" s="35">
        <f t="shared" si="5"/>
        <v>79.88</v>
      </c>
      <c r="Q63" s="48" t="s">
        <v>41</v>
      </c>
      <c r="R63" s="49" t="s">
        <v>262</v>
      </c>
      <c r="S63" s="49" t="s">
        <v>263</v>
      </c>
      <c r="T63" s="61" t="s">
        <v>264</v>
      </c>
      <c r="U63" s="50"/>
    </row>
    <row r="64" spans="1:21" s="4" customFormat="1" ht="36">
      <c r="A64" s="18">
        <v>2</v>
      </c>
      <c r="B64" s="18" t="s">
        <v>265</v>
      </c>
      <c r="C64" s="18" t="s">
        <v>259</v>
      </c>
      <c r="D64" s="18" t="s">
        <v>266</v>
      </c>
      <c r="E64" s="18" t="s">
        <v>267</v>
      </c>
      <c r="F64" s="18" t="s">
        <v>30</v>
      </c>
      <c r="G64" s="18" t="s">
        <v>31</v>
      </c>
      <c r="H64" s="20" t="s">
        <v>32</v>
      </c>
      <c r="I64" s="34">
        <f t="shared" si="2"/>
        <v>120.6784</v>
      </c>
      <c r="J64" s="18">
        <v>120.6784</v>
      </c>
      <c r="K64" s="18"/>
      <c r="L64" s="18"/>
      <c r="M64" s="40">
        <v>102.57</v>
      </c>
      <c r="N64" s="35"/>
      <c r="O64" s="35"/>
      <c r="P64" s="35">
        <f t="shared" si="5"/>
        <v>102.57</v>
      </c>
      <c r="Q64" s="48" t="s">
        <v>41</v>
      </c>
      <c r="R64" s="49" t="s">
        <v>268</v>
      </c>
      <c r="S64" s="49" t="s">
        <v>263</v>
      </c>
      <c r="T64" s="61" t="s">
        <v>264</v>
      </c>
      <c r="U64" s="50"/>
    </row>
    <row r="65" spans="1:21" s="4" customFormat="1" ht="24.75">
      <c r="A65" s="18">
        <v>3</v>
      </c>
      <c r="B65" s="18" t="s">
        <v>269</v>
      </c>
      <c r="C65" s="19" t="s">
        <v>259</v>
      </c>
      <c r="D65" s="18" t="s">
        <v>270</v>
      </c>
      <c r="E65" s="18" t="s">
        <v>271</v>
      </c>
      <c r="F65" s="18" t="s">
        <v>30</v>
      </c>
      <c r="G65" s="18" t="s">
        <v>31</v>
      </c>
      <c r="H65" s="20" t="s">
        <v>32</v>
      </c>
      <c r="I65" s="34">
        <f t="shared" si="2"/>
        <v>70.37</v>
      </c>
      <c r="J65" s="18">
        <v>70.37</v>
      </c>
      <c r="K65" s="18"/>
      <c r="L65" s="18"/>
      <c r="M65" s="20">
        <v>59.81</v>
      </c>
      <c r="N65" s="35"/>
      <c r="O65" s="35"/>
      <c r="P65" s="35">
        <f t="shared" si="5"/>
        <v>59.81</v>
      </c>
      <c r="Q65" s="48" t="s">
        <v>41</v>
      </c>
      <c r="R65" s="49" t="s">
        <v>272</v>
      </c>
      <c r="S65" s="49" t="s">
        <v>263</v>
      </c>
      <c r="T65" s="61" t="s">
        <v>264</v>
      </c>
      <c r="U65" s="50"/>
    </row>
    <row r="66" spans="1:21" s="4" customFormat="1" ht="36">
      <c r="A66" s="18">
        <v>4</v>
      </c>
      <c r="B66" s="18" t="s">
        <v>273</v>
      </c>
      <c r="C66" s="19" t="s">
        <v>259</v>
      </c>
      <c r="D66" s="18" t="s">
        <v>274</v>
      </c>
      <c r="E66" s="18" t="s">
        <v>275</v>
      </c>
      <c r="F66" s="18" t="s">
        <v>30</v>
      </c>
      <c r="G66" s="18" t="s">
        <v>31</v>
      </c>
      <c r="H66" s="20" t="s">
        <v>32</v>
      </c>
      <c r="I66" s="34">
        <f t="shared" si="2"/>
        <v>416.2</v>
      </c>
      <c r="J66" s="18">
        <v>416.2</v>
      </c>
      <c r="K66" s="36"/>
      <c r="L66" s="36"/>
      <c r="M66" s="20">
        <v>353.67</v>
      </c>
      <c r="N66" s="20"/>
      <c r="O66" s="20"/>
      <c r="P66" s="35">
        <f t="shared" si="5"/>
        <v>353.67</v>
      </c>
      <c r="Q66" s="48" t="s">
        <v>33</v>
      </c>
      <c r="R66" s="49" t="s">
        <v>276</v>
      </c>
      <c r="S66" s="49" t="s">
        <v>263</v>
      </c>
      <c r="T66" s="61" t="s">
        <v>264</v>
      </c>
      <c r="U66" s="50"/>
    </row>
    <row r="67" spans="1:21" s="4" customFormat="1" ht="180">
      <c r="A67" s="18">
        <v>5</v>
      </c>
      <c r="B67" s="18" t="s">
        <v>277</v>
      </c>
      <c r="C67" s="18" t="s">
        <v>278</v>
      </c>
      <c r="D67" s="18" t="s">
        <v>279</v>
      </c>
      <c r="E67" s="18" t="s">
        <v>280</v>
      </c>
      <c r="F67" s="18" t="s">
        <v>30</v>
      </c>
      <c r="G67" s="18" t="s">
        <v>31</v>
      </c>
      <c r="H67" s="20" t="s">
        <v>32</v>
      </c>
      <c r="I67" s="34">
        <f t="shared" si="2"/>
        <v>603</v>
      </c>
      <c r="J67" s="18"/>
      <c r="K67" s="18"/>
      <c r="L67" s="18">
        <v>603</v>
      </c>
      <c r="M67" s="20"/>
      <c r="N67" s="35"/>
      <c r="O67" s="35">
        <v>565.92</v>
      </c>
      <c r="P67" s="35">
        <f t="shared" si="5"/>
        <v>565.92</v>
      </c>
      <c r="Q67" s="48" t="s">
        <v>33</v>
      </c>
      <c r="R67" s="49" t="s">
        <v>281</v>
      </c>
      <c r="S67" s="49" t="s">
        <v>282</v>
      </c>
      <c r="T67" s="61" t="s">
        <v>283</v>
      </c>
      <c r="U67" s="50"/>
    </row>
    <row r="68" spans="1:21" s="4" customFormat="1" ht="108">
      <c r="A68" s="18">
        <v>6</v>
      </c>
      <c r="B68" s="18" t="s">
        <v>284</v>
      </c>
      <c r="C68" s="18" t="s">
        <v>285</v>
      </c>
      <c r="D68" s="18" t="s">
        <v>286</v>
      </c>
      <c r="E68" s="18" t="s">
        <v>287</v>
      </c>
      <c r="F68" s="18" t="s">
        <v>30</v>
      </c>
      <c r="G68" s="18" t="s">
        <v>288</v>
      </c>
      <c r="H68" s="20" t="s">
        <v>32</v>
      </c>
      <c r="I68" s="34">
        <f t="shared" si="2"/>
        <v>1176.9473</v>
      </c>
      <c r="J68" s="18"/>
      <c r="K68" s="18">
        <v>747.9043</v>
      </c>
      <c r="L68" s="18">
        <v>429.043</v>
      </c>
      <c r="M68" s="20"/>
      <c r="N68" s="18">
        <v>747.9043</v>
      </c>
      <c r="O68" s="18">
        <v>429.043</v>
      </c>
      <c r="P68" s="35">
        <f t="shared" si="5"/>
        <v>1176.9473</v>
      </c>
      <c r="Q68" s="48" t="s">
        <v>41</v>
      </c>
      <c r="R68" s="49" t="s">
        <v>289</v>
      </c>
      <c r="S68" s="49" t="s">
        <v>290</v>
      </c>
      <c r="T68" s="61" t="s">
        <v>291</v>
      </c>
      <c r="U68" s="50"/>
    </row>
    <row r="69" spans="1:21" s="4" customFormat="1" ht="60">
      <c r="A69" s="18">
        <v>7</v>
      </c>
      <c r="B69" s="18" t="s">
        <v>292</v>
      </c>
      <c r="C69" s="19" t="s">
        <v>159</v>
      </c>
      <c r="D69" s="19" t="s">
        <v>293</v>
      </c>
      <c r="E69" s="19" t="s">
        <v>294</v>
      </c>
      <c r="F69" s="19" t="s">
        <v>30</v>
      </c>
      <c r="G69" s="18" t="s">
        <v>31</v>
      </c>
      <c r="H69" s="20" t="s">
        <v>32</v>
      </c>
      <c r="I69" s="34">
        <f t="shared" si="2"/>
        <v>270</v>
      </c>
      <c r="J69" s="18">
        <v>98</v>
      </c>
      <c r="K69" s="18">
        <v>122</v>
      </c>
      <c r="L69" s="18">
        <v>50</v>
      </c>
      <c r="M69" s="20">
        <v>98</v>
      </c>
      <c r="N69" s="20">
        <v>122</v>
      </c>
      <c r="O69" s="20">
        <v>16.53</v>
      </c>
      <c r="P69" s="35">
        <f t="shared" si="5"/>
        <v>236.53</v>
      </c>
      <c r="Q69" s="48" t="s">
        <v>41</v>
      </c>
      <c r="R69" s="49" t="s">
        <v>295</v>
      </c>
      <c r="S69" s="49" t="s">
        <v>296</v>
      </c>
      <c r="T69" s="20" t="s">
        <v>163</v>
      </c>
      <c r="U69" s="50"/>
    </row>
    <row r="70" spans="1:21" s="4" customFormat="1" ht="36">
      <c r="A70" s="18">
        <v>8</v>
      </c>
      <c r="B70" s="18" t="s">
        <v>297</v>
      </c>
      <c r="C70" s="19" t="s">
        <v>298</v>
      </c>
      <c r="D70" s="19" t="s">
        <v>299</v>
      </c>
      <c r="E70" s="19" t="s">
        <v>300</v>
      </c>
      <c r="F70" s="19" t="s">
        <v>78</v>
      </c>
      <c r="G70" s="18" t="s">
        <v>31</v>
      </c>
      <c r="H70" s="20" t="s">
        <v>32</v>
      </c>
      <c r="I70" s="34">
        <f t="shared" si="2"/>
        <v>660</v>
      </c>
      <c r="J70" s="18">
        <v>660</v>
      </c>
      <c r="K70" s="18"/>
      <c r="L70" s="18"/>
      <c r="M70" s="20">
        <v>660</v>
      </c>
      <c r="N70" s="20"/>
      <c r="O70" s="20"/>
      <c r="P70" s="35">
        <f t="shared" si="5"/>
        <v>660</v>
      </c>
      <c r="Q70" s="48" t="s">
        <v>41</v>
      </c>
      <c r="R70" s="49" t="s">
        <v>301</v>
      </c>
      <c r="S70" s="54" t="s">
        <v>302</v>
      </c>
      <c r="T70" s="61" t="s">
        <v>303</v>
      </c>
      <c r="U70" s="50"/>
    </row>
    <row r="71" spans="1:21" s="4" customFormat="1" ht="24">
      <c r="A71" s="18">
        <v>9</v>
      </c>
      <c r="B71" s="18" t="s">
        <v>304</v>
      </c>
      <c r="C71" s="19" t="s">
        <v>165</v>
      </c>
      <c r="D71" s="19" t="s">
        <v>305</v>
      </c>
      <c r="E71" s="19" t="s">
        <v>306</v>
      </c>
      <c r="F71" s="19" t="s">
        <v>30</v>
      </c>
      <c r="G71" s="18" t="s">
        <v>31</v>
      </c>
      <c r="H71" s="20" t="s">
        <v>32</v>
      </c>
      <c r="I71" s="34">
        <f t="shared" si="2"/>
        <v>534</v>
      </c>
      <c r="J71" s="18">
        <v>534</v>
      </c>
      <c r="K71" s="18"/>
      <c r="L71" s="18"/>
      <c r="M71" s="20">
        <v>533.19</v>
      </c>
      <c r="N71" s="20"/>
      <c r="O71" s="20"/>
      <c r="P71" s="35">
        <f t="shared" si="5"/>
        <v>533.19</v>
      </c>
      <c r="Q71" s="48" t="s">
        <v>41</v>
      </c>
      <c r="R71" s="53" t="s">
        <v>307</v>
      </c>
      <c r="S71" s="52" t="s">
        <v>308</v>
      </c>
      <c r="T71" s="51" t="s">
        <v>170</v>
      </c>
      <c r="U71" s="50"/>
    </row>
    <row r="72" spans="1:21" s="4" customFormat="1" ht="36">
      <c r="A72" s="18">
        <v>10</v>
      </c>
      <c r="B72" s="18" t="s">
        <v>309</v>
      </c>
      <c r="C72" s="19" t="s">
        <v>38</v>
      </c>
      <c r="D72" s="19" t="s">
        <v>310</v>
      </c>
      <c r="E72" s="19" t="s">
        <v>311</v>
      </c>
      <c r="F72" s="19" t="s">
        <v>30</v>
      </c>
      <c r="G72" s="18" t="s">
        <v>31</v>
      </c>
      <c r="H72" s="20" t="s">
        <v>32</v>
      </c>
      <c r="I72" s="34">
        <f aca="true" t="shared" si="10" ref="I72:I135">J72+K72+L72</f>
        <v>33</v>
      </c>
      <c r="J72" s="18">
        <v>33</v>
      </c>
      <c r="K72" s="18"/>
      <c r="L72" s="18"/>
      <c r="M72" s="20">
        <v>32.69</v>
      </c>
      <c r="N72" s="20"/>
      <c r="O72" s="20"/>
      <c r="P72" s="35">
        <f t="shared" si="5"/>
        <v>32.69</v>
      </c>
      <c r="Q72" s="48" t="s">
        <v>41</v>
      </c>
      <c r="R72" s="71" t="s">
        <v>312</v>
      </c>
      <c r="S72" s="72" t="s">
        <v>263</v>
      </c>
      <c r="T72" s="20" t="s">
        <v>44</v>
      </c>
      <c r="U72" s="50"/>
    </row>
    <row r="73" spans="1:21" s="4" customFormat="1" ht="36">
      <c r="A73" s="18">
        <v>11</v>
      </c>
      <c r="B73" s="18" t="s">
        <v>313</v>
      </c>
      <c r="C73" s="19" t="s">
        <v>38</v>
      </c>
      <c r="D73" s="19" t="s">
        <v>314</v>
      </c>
      <c r="E73" s="19" t="s">
        <v>315</v>
      </c>
      <c r="F73" s="19" t="s">
        <v>30</v>
      </c>
      <c r="G73" s="18" t="s">
        <v>31</v>
      </c>
      <c r="H73" s="20" t="s">
        <v>32</v>
      </c>
      <c r="I73" s="34">
        <f t="shared" si="10"/>
        <v>21</v>
      </c>
      <c r="J73" s="18">
        <v>21</v>
      </c>
      <c r="K73" s="18"/>
      <c r="L73" s="18"/>
      <c r="M73" s="20">
        <v>20.7</v>
      </c>
      <c r="N73" s="20"/>
      <c r="O73" s="20"/>
      <c r="P73" s="35">
        <f aca="true" t="shared" si="11" ref="P73:P104">O73+N73+M73</f>
        <v>20.7</v>
      </c>
      <c r="Q73" s="48" t="s">
        <v>41</v>
      </c>
      <c r="R73" s="71" t="s">
        <v>316</v>
      </c>
      <c r="S73" s="52" t="s">
        <v>317</v>
      </c>
      <c r="T73" s="20" t="s">
        <v>44</v>
      </c>
      <c r="U73" s="50"/>
    </row>
    <row r="74" spans="1:21" s="4" customFormat="1" ht="24">
      <c r="A74" s="18">
        <v>12</v>
      </c>
      <c r="B74" s="18" t="s">
        <v>318</v>
      </c>
      <c r="C74" s="19" t="s">
        <v>38</v>
      </c>
      <c r="D74" s="19" t="s">
        <v>319</v>
      </c>
      <c r="E74" s="19" t="s">
        <v>320</v>
      </c>
      <c r="F74" s="19" t="s">
        <v>30</v>
      </c>
      <c r="G74" s="18" t="s">
        <v>31</v>
      </c>
      <c r="H74" s="20" t="s">
        <v>32</v>
      </c>
      <c r="I74" s="34">
        <f t="shared" si="10"/>
        <v>30</v>
      </c>
      <c r="J74" s="18">
        <v>10</v>
      </c>
      <c r="K74" s="18">
        <v>20</v>
      </c>
      <c r="L74" s="18"/>
      <c r="M74" s="20">
        <v>10</v>
      </c>
      <c r="N74" s="20">
        <v>12.91</v>
      </c>
      <c r="O74" s="20"/>
      <c r="P74" s="35">
        <f t="shared" si="11"/>
        <v>22.91</v>
      </c>
      <c r="Q74" s="48" t="s">
        <v>41</v>
      </c>
      <c r="R74" s="49" t="s">
        <v>321</v>
      </c>
      <c r="S74" s="52" t="s">
        <v>317</v>
      </c>
      <c r="T74" s="20" t="s">
        <v>44</v>
      </c>
      <c r="U74" s="50"/>
    </row>
    <row r="75" spans="1:21" s="4" customFormat="1" ht="24">
      <c r="A75" s="18">
        <v>13</v>
      </c>
      <c r="B75" s="18" t="s">
        <v>322</v>
      </c>
      <c r="C75" s="19" t="s">
        <v>46</v>
      </c>
      <c r="D75" s="18" t="s">
        <v>323</v>
      </c>
      <c r="E75" s="18" t="s">
        <v>324</v>
      </c>
      <c r="F75" s="19" t="s">
        <v>30</v>
      </c>
      <c r="G75" s="18" t="s">
        <v>31</v>
      </c>
      <c r="H75" s="20" t="s">
        <v>32</v>
      </c>
      <c r="I75" s="34">
        <f t="shared" si="10"/>
        <v>192.46</v>
      </c>
      <c r="J75" s="18"/>
      <c r="K75" s="18">
        <v>192.46</v>
      </c>
      <c r="L75" s="18"/>
      <c r="M75" s="20"/>
      <c r="N75" s="20">
        <v>192.46</v>
      </c>
      <c r="O75" s="20"/>
      <c r="P75" s="35">
        <f t="shared" si="11"/>
        <v>192.46</v>
      </c>
      <c r="Q75" s="48" t="s">
        <v>41</v>
      </c>
      <c r="R75" s="20" t="s">
        <v>325</v>
      </c>
      <c r="S75" s="52" t="s">
        <v>317</v>
      </c>
      <c r="T75" s="20" t="s">
        <v>51</v>
      </c>
      <c r="U75" s="50"/>
    </row>
    <row r="76" spans="1:21" s="4" customFormat="1" ht="24">
      <c r="A76" s="18">
        <v>14</v>
      </c>
      <c r="B76" s="18" t="s">
        <v>326</v>
      </c>
      <c r="C76" s="18" t="s">
        <v>53</v>
      </c>
      <c r="D76" s="18" t="s">
        <v>327</v>
      </c>
      <c r="E76" s="18" t="s">
        <v>328</v>
      </c>
      <c r="F76" s="18" t="s">
        <v>30</v>
      </c>
      <c r="G76" s="18" t="s">
        <v>31</v>
      </c>
      <c r="H76" s="20" t="s">
        <v>32</v>
      </c>
      <c r="I76" s="34">
        <f t="shared" si="10"/>
        <v>10</v>
      </c>
      <c r="J76" s="18">
        <v>10</v>
      </c>
      <c r="K76" s="18"/>
      <c r="L76" s="18"/>
      <c r="M76" s="20">
        <v>10</v>
      </c>
      <c r="N76" s="20"/>
      <c r="O76" s="20"/>
      <c r="P76" s="35">
        <f t="shared" si="11"/>
        <v>10</v>
      </c>
      <c r="Q76" s="48" t="s">
        <v>41</v>
      </c>
      <c r="R76" s="49" t="s">
        <v>329</v>
      </c>
      <c r="S76" s="49" t="s">
        <v>330</v>
      </c>
      <c r="T76" s="51" t="s">
        <v>58</v>
      </c>
      <c r="U76" s="50"/>
    </row>
    <row r="77" spans="1:21" s="4" customFormat="1" ht="24">
      <c r="A77" s="18">
        <v>15</v>
      </c>
      <c r="B77" s="18" t="s">
        <v>331</v>
      </c>
      <c r="C77" s="18" t="s">
        <v>53</v>
      </c>
      <c r="D77" s="18" t="s">
        <v>327</v>
      </c>
      <c r="E77" s="18" t="s">
        <v>332</v>
      </c>
      <c r="F77" s="18" t="s">
        <v>30</v>
      </c>
      <c r="G77" s="18" t="s">
        <v>31</v>
      </c>
      <c r="H77" s="20" t="s">
        <v>32</v>
      </c>
      <c r="I77" s="34">
        <f t="shared" si="10"/>
        <v>15</v>
      </c>
      <c r="J77" s="18">
        <v>15</v>
      </c>
      <c r="K77" s="36"/>
      <c r="L77" s="18"/>
      <c r="M77" s="20">
        <v>14.34</v>
      </c>
      <c r="N77" s="20"/>
      <c r="O77" s="20"/>
      <c r="P77" s="35">
        <f t="shared" si="11"/>
        <v>14.34</v>
      </c>
      <c r="Q77" s="48" t="s">
        <v>41</v>
      </c>
      <c r="R77" s="49" t="s">
        <v>333</v>
      </c>
      <c r="S77" s="49" t="s">
        <v>330</v>
      </c>
      <c r="T77" s="51" t="s">
        <v>58</v>
      </c>
      <c r="U77" s="50"/>
    </row>
    <row r="78" spans="1:21" s="4" customFormat="1" ht="36">
      <c r="A78" s="18">
        <v>16</v>
      </c>
      <c r="B78" s="18" t="s">
        <v>334</v>
      </c>
      <c r="C78" s="18" t="s">
        <v>53</v>
      </c>
      <c r="D78" s="18" t="s">
        <v>335</v>
      </c>
      <c r="E78" s="18" t="s">
        <v>336</v>
      </c>
      <c r="F78" s="18" t="s">
        <v>30</v>
      </c>
      <c r="G78" s="18" t="s">
        <v>31</v>
      </c>
      <c r="H78" s="20" t="s">
        <v>32</v>
      </c>
      <c r="I78" s="34">
        <f t="shared" si="10"/>
        <v>76.6</v>
      </c>
      <c r="J78" s="18">
        <v>76.6</v>
      </c>
      <c r="K78" s="36"/>
      <c r="L78" s="18"/>
      <c r="M78" s="61">
        <v>73.03</v>
      </c>
      <c r="N78" s="20"/>
      <c r="O78" s="20"/>
      <c r="P78" s="35">
        <f t="shared" si="11"/>
        <v>73.03</v>
      </c>
      <c r="Q78" s="48" t="s">
        <v>41</v>
      </c>
      <c r="R78" s="53" t="s">
        <v>337</v>
      </c>
      <c r="S78" s="54" t="s">
        <v>338</v>
      </c>
      <c r="T78" s="51" t="s">
        <v>58</v>
      </c>
      <c r="U78" s="50"/>
    </row>
    <row r="79" spans="1:21" s="4" customFormat="1" ht="36">
      <c r="A79" s="18">
        <v>17</v>
      </c>
      <c r="B79" s="18" t="s">
        <v>339</v>
      </c>
      <c r="C79" s="18" t="s">
        <v>53</v>
      </c>
      <c r="D79" s="18" t="s">
        <v>340</v>
      </c>
      <c r="E79" s="18" t="s">
        <v>341</v>
      </c>
      <c r="F79" s="18" t="s">
        <v>30</v>
      </c>
      <c r="G79" s="18" t="s">
        <v>31</v>
      </c>
      <c r="H79" s="20" t="s">
        <v>32</v>
      </c>
      <c r="I79" s="34">
        <f t="shared" si="10"/>
        <v>31.7</v>
      </c>
      <c r="J79" s="18">
        <v>31.7</v>
      </c>
      <c r="K79" s="36"/>
      <c r="L79" s="18"/>
      <c r="M79" s="61">
        <v>31.7</v>
      </c>
      <c r="N79" s="20"/>
      <c r="O79" s="20"/>
      <c r="P79" s="35">
        <f t="shared" si="11"/>
        <v>31.7</v>
      </c>
      <c r="Q79" s="48" t="s">
        <v>41</v>
      </c>
      <c r="R79" s="49" t="s">
        <v>342</v>
      </c>
      <c r="S79" s="49" t="s">
        <v>330</v>
      </c>
      <c r="T79" s="51" t="s">
        <v>58</v>
      </c>
      <c r="U79" s="50"/>
    </row>
    <row r="80" spans="1:21" s="4" customFormat="1" ht="36">
      <c r="A80" s="18">
        <v>18</v>
      </c>
      <c r="B80" s="20" t="s">
        <v>343</v>
      </c>
      <c r="C80" s="18" t="s">
        <v>53</v>
      </c>
      <c r="D80" s="18" t="s">
        <v>335</v>
      </c>
      <c r="E80" s="18" t="s">
        <v>344</v>
      </c>
      <c r="F80" s="18" t="s">
        <v>30</v>
      </c>
      <c r="G80" s="18" t="s">
        <v>31</v>
      </c>
      <c r="H80" s="20" t="s">
        <v>32</v>
      </c>
      <c r="I80" s="34">
        <f t="shared" si="10"/>
        <v>45</v>
      </c>
      <c r="J80" s="18"/>
      <c r="K80" s="36">
        <v>45</v>
      </c>
      <c r="L80" s="18"/>
      <c r="M80" s="61">
        <v>13.23</v>
      </c>
      <c r="N80" s="20"/>
      <c r="O80" s="20"/>
      <c r="P80" s="35">
        <f t="shared" si="11"/>
        <v>13.23</v>
      </c>
      <c r="Q80" s="48" t="s">
        <v>33</v>
      </c>
      <c r="R80" s="20" t="s">
        <v>345</v>
      </c>
      <c r="S80" s="49" t="s">
        <v>263</v>
      </c>
      <c r="T80" s="51" t="s">
        <v>58</v>
      </c>
      <c r="U80" s="50"/>
    </row>
    <row r="81" spans="1:21" s="4" customFormat="1" ht="24">
      <c r="A81" s="18">
        <v>19</v>
      </c>
      <c r="B81" s="62" t="s">
        <v>346</v>
      </c>
      <c r="C81" s="18" t="s">
        <v>53</v>
      </c>
      <c r="D81" s="18" t="s">
        <v>64</v>
      </c>
      <c r="E81" s="18" t="s">
        <v>347</v>
      </c>
      <c r="F81" s="18" t="s">
        <v>30</v>
      </c>
      <c r="G81" s="18" t="s">
        <v>31</v>
      </c>
      <c r="H81" s="20" t="s">
        <v>32</v>
      </c>
      <c r="I81" s="34">
        <f t="shared" si="10"/>
        <v>45.5</v>
      </c>
      <c r="J81" s="18"/>
      <c r="K81" s="36">
        <v>45.5</v>
      </c>
      <c r="L81" s="18"/>
      <c r="M81" s="61">
        <v>13.28</v>
      </c>
      <c r="N81" s="20"/>
      <c r="O81" s="20"/>
      <c r="P81" s="35">
        <f t="shared" si="11"/>
        <v>13.28</v>
      </c>
      <c r="Q81" s="48" t="s">
        <v>33</v>
      </c>
      <c r="R81" s="73" t="s">
        <v>348</v>
      </c>
      <c r="S81" s="49" t="s">
        <v>349</v>
      </c>
      <c r="T81" s="51" t="s">
        <v>58</v>
      </c>
      <c r="U81" s="50"/>
    </row>
    <row r="82" spans="1:21" s="4" customFormat="1" ht="36">
      <c r="A82" s="18">
        <v>20</v>
      </c>
      <c r="B82" s="18" t="s">
        <v>350</v>
      </c>
      <c r="C82" s="18" t="s">
        <v>75</v>
      </c>
      <c r="D82" s="18" t="s">
        <v>93</v>
      </c>
      <c r="E82" s="18" t="s">
        <v>351</v>
      </c>
      <c r="F82" s="18" t="s">
        <v>30</v>
      </c>
      <c r="G82" s="18" t="s">
        <v>31</v>
      </c>
      <c r="H82" s="20" t="s">
        <v>32</v>
      </c>
      <c r="I82" s="34">
        <f t="shared" si="10"/>
        <v>76</v>
      </c>
      <c r="J82" s="18"/>
      <c r="K82" s="18">
        <v>76</v>
      </c>
      <c r="L82" s="18"/>
      <c r="M82" s="20"/>
      <c r="N82" s="20">
        <v>73.57</v>
      </c>
      <c r="O82" s="20"/>
      <c r="P82" s="35">
        <f t="shared" si="11"/>
        <v>73.57</v>
      </c>
      <c r="Q82" s="48" t="s">
        <v>41</v>
      </c>
      <c r="R82" s="49" t="s">
        <v>352</v>
      </c>
      <c r="S82" s="49" t="s">
        <v>349</v>
      </c>
      <c r="T82" s="20" t="s">
        <v>81</v>
      </c>
      <c r="U82" s="50"/>
    </row>
    <row r="83" spans="1:21" s="4" customFormat="1" ht="24">
      <c r="A83" s="18">
        <v>21</v>
      </c>
      <c r="B83" s="18" t="s">
        <v>353</v>
      </c>
      <c r="C83" s="18" t="s">
        <v>75</v>
      </c>
      <c r="D83" s="18" t="s">
        <v>354</v>
      </c>
      <c r="E83" s="18" t="s">
        <v>355</v>
      </c>
      <c r="F83" s="18" t="s">
        <v>30</v>
      </c>
      <c r="G83" s="18" t="s">
        <v>31</v>
      </c>
      <c r="H83" s="20" t="s">
        <v>32</v>
      </c>
      <c r="I83" s="34">
        <f t="shared" si="10"/>
        <v>60</v>
      </c>
      <c r="J83" s="18"/>
      <c r="K83" s="18">
        <v>60</v>
      </c>
      <c r="L83" s="18"/>
      <c r="M83" s="20"/>
      <c r="N83" s="20">
        <v>59.88</v>
      </c>
      <c r="O83" s="20"/>
      <c r="P83" s="35">
        <f t="shared" si="11"/>
        <v>59.88</v>
      </c>
      <c r="Q83" s="48" t="s">
        <v>41</v>
      </c>
      <c r="R83" s="49" t="s">
        <v>356</v>
      </c>
      <c r="S83" s="49" t="s">
        <v>349</v>
      </c>
      <c r="T83" s="20" t="s">
        <v>81</v>
      </c>
      <c r="U83" s="50"/>
    </row>
    <row r="84" spans="1:21" s="4" customFormat="1" ht="24">
      <c r="A84" s="18">
        <v>22</v>
      </c>
      <c r="B84" s="18" t="s">
        <v>357</v>
      </c>
      <c r="C84" s="18" t="s">
        <v>75</v>
      </c>
      <c r="D84" s="18" t="s">
        <v>358</v>
      </c>
      <c r="E84" s="18" t="s">
        <v>359</v>
      </c>
      <c r="F84" s="18" t="s">
        <v>30</v>
      </c>
      <c r="G84" s="18" t="s">
        <v>31</v>
      </c>
      <c r="H84" s="20" t="s">
        <v>32</v>
      </c>
      <c r="I84" s="34">
        <f t="shared" si="10"/>
        <v>90</v>
      </c>
      <c r="J84" s="18">
        <v>90</v>
      </c>
      <c r="K84" s="18"/>
      <c r="L84" s="18"/>
      <c r="M84" s="20">
        <v>72.18</v>
      </c>
      <c r="N84" s="20"/>
      <c r="O84" s="35"/>
      <c r="P84" s="35">
        <f t="shared" si="11"/>
        <v>72.18</v>
      </c>
      <c r="Q84" s="48" t="s">
        <v>33</v>
      </c>
      <c r="R84" s="49" t="s">
        <v>360</v>
      </c>
      <c r="S84" s="49" t="s">
        <v>349</v>
      </c>
      <c r="T84" s="20" t="s">
        <v>81</v>
      </c>
      <c r="U84" s="50"/>
    </row>
    <row r="85" spans="1:21" s="4" customFormat="1" ht="36">
      <c r="A85" s="18">
        <v>23</v>
      </c>
      <c r="B85" s="18" t="s">
        <v>361</v>
      </c>
      <c r="C85" s="18" t="s">
        <v>75</v>
      </c>
      <c r="D85" s="18" t="s">
        <v>358</v>
      </c>
      <c r="E85" s="18" t="s">
        <v>362</v>
      </c>
      <c r="F85" s="18" t="s">
        <v>30</v>
      </c>
      <c r="G85" s="18" t="s">
        <v>31</v>
      </c>
      <c r="H85" s="20" t="s">
        <v>32</v>
      </c>
      <c r="I85" s="34">
        <f t="shared" si="10"/>
        <v>53</v>
      </c>
      <c r="J85" s="18"/>
      <c r="K85" s="18">
        <v>53</v>
      </c>
      <c r="L85" s="18"/>
      <c r="M85" s="64"/>
      <c r="N85" s="20">
        <v>42.8</v>
      </c>
      <c r="O85" s="35"/>
      <c r="P85" s="35">
        <f t="shared" si="11"/>
        <v>42.8</v>
      </c>
      <c r="Q85" s="48" t="s">
        <v>33</v>
      </c>
      <c r="R85" s="49" t="s">
        <v>363</v>
      </c>
      <c r="S85" s="49" t="s">
        <v>349</v>
      </c>
      <c r="T85" s="20" t="s">
        <v>81</v>
      </c>
      <c r="U85" s="50"/>
    </row>
    <row r="86" spans="1:21" s="4" customFormat="1" ht="24">
      <c r="A86" s="18">
        <v>24</v>
      </c>
      <c r="B86" s="18" t="s">
        <v>364</v>
      </c>
      <c r="C86" s="19" t="s">
        <v>97</v>
      </c>
      <c r="D86" s="18" t="s">
        <v>365</v>
      </c>
      <c r="E86" s="18" t="s">
        <v>366</v>
      </c>
      <c r="F86" s="18" t="s">
        <v>30</v>
      </c>
      <c r="G86" s="18" t="s">
        <v>31</v>
      </c>
      <c r="H86" s="20" t="s">
        <v>32</v>
      </c>
      <c r="I86" s="34">
        <f t="shared" si="10"/>
        <v>131.1</v>
      </c>
      <c r="J86" s="18"/>
      <c r="K86" s="18">
        <v>131.1</v>
      </c>
      <c r="L86" s="18"/>
      <c r="M86" s="20"/>
      <c r="N86" s="35">
        <v>131.1</v>
      </c>
      <c r="O86" s="35"/>
      <c r="P86" s="35">
        <f t="shared" si="11"/>
        <v>131.1</v>
      </c>
      <c r="Q86" s="48" t="s">
        <v>41</v>
      </c>
      <c r="R86" s="49" t="s">
        <v>367</v>
      </c>
      <c r="S86" s="54" t="s">
        <v>349</v>
      </c>
      <c r="T86" s="20" t="s">
        <v>102</v>
      </c>
      <c r="U86" s="50"/>
    </row>
    <row r="87" spans="1:21" s="4" customFormat="1" ht="24">
      <c r="A87" s="18">
        <v>25</v>
      </c>
      <c r="B87" s="18" t="s">
        <v>368</v>
      </c>
      <c r="C87" s="19" t="s">
        <v>97</v>
      </c>
      <c r="D87" s="18" t="s">
        <v>369</v>
      </c>
      <c r="E87" s="18" t="s">
        <v>370</v>
      </c>
      <c r="F87" s="18" t="s">
        <v>30</v>
      </c>
      <c r="G87" s="18" t="s">
        <v>31</v>
      </c>
      <c r="H87" s="20" t="s">
        <v>32</v>
      </c>
      <c r="I87" s="34">
        <f t="shared" si="10"/>
        <v>133</v>
      </c>
      <c r="J87" s="18"/>
      <c r="K87" s="18">
        <v>133</v>
      </c>
      <c r="L87" s="18"/>
      <c r="M87" s="20"/>
      <c r="N87" s="35">
        <v>133</v>
      </c>
      <c r="O87" s="35"/>
      <c r="P87" s="35">
        <f t="shared" si="11"/>
        <v>133</v>
      </c>
      <c r="Q87" s="48" t="s">
        <v>41</v>
      </c>
      <c r="R87" s="49" t="s">
        <v>371</v>
      </c>
      <c r="S87" s="54" t="s">
        <v>263</v>
      </c>
      <c r="T87" s="20" t="s">
        <v>102</v>
      </c>
      <c r="U87" s="50"/>
    </row>
    <row r="88" spans="1:21" s="4" customFormat="1" ht="24">
      <c r="A88" s="18">
        <v>26</v>
      </c>
      <c r="B88" s="19" t="s">
        <v>372</v>
      </c>
      <c r="C88" s="19" t="s">
        <v>97</v>
      </c>
      <c r="D88" s="18" t="s">
        <v>369</v>
      </c>
      <c r="E88" s="18" t="s">
        <v>373</v>
      </c>
      <c r="F88" s="18" t="s">
        <v>30</v>
      </c>
      <c r="G88" s="18" t="s">
        <v>31</v>
      </c>
      <c r="H88" s="20" t="s">
        <v>32</v>
      </c>
      <c r="I88" s="34">
        <f t="shared" si="10"/>
        <v>25</v>
      </c>
      <c r="J88" s="18"/>
      <c r="K88" s="18">
        <v>25</v>
      </c>
      <c r="L88" s="18"/>
      <c r="M88" s="20"/>
      <c r="N88" s="35">
        <v>21</v>
      </c>
      <c r="O88" s="20"/>
      <c r="P88" s="35">
        <f t="shared" si="11"/>
        <v>21</v>
      </c>
      <c r="Q88" s="48" t="s">
        <v>41</v>
      </c>
      <c r="R88" s="49" t="s">
        <v>374</v>
      </c>
      <c r="S88" s="54" t="s">
        <v>263</v>
      </c>
      <c r="T88" s="20" t="s">
        <v>102</v>
      </c>
      <c r="U88" s="50"/>
    </row>
    <row r="89" spans="1:21" s="4" customFormat="1" ht="24">
      <c r="A89" s="18">
        <v>27</v>
      </c>
      <c r="B89" s="19" t="s">
        <v>375</v>
      </c>
      <c r="C89" s="19" t="s">
        <v>97</v>
      </c>
      <c r="D89" s="18" t="s">
        <v>376</v>
      </c>
      <c r="E89" s="18" t="s">
        <v>377</v>
      </c>
      <c r="F89" s="18" t="s">
        <v>30</v>
      </c>
      <c r="G89" s="18" t="s">
        <v>31</v>
      </c>
      <c r="H89" s="20" t="s">
        <v>32</v>
      </c>
      <c r="I89" s="34">
        <f t="shared" si="10"/>
        <v>35</v>
      </c>
      <c r="J89" s="18">
        <v>35</v>
      </c>
      <c r="K89" s="18"/>
      <c r="L89" s="18"/>
      <c r="M89" s="65">
        <v>35</v>
      </c>
      <c r="N89" s="66"/>
      <c r="O89" s="35"/>
      <c r="P89" s="35">
        <f t="shared" si="11"/>
        <v>35</v>
      </c>
      <c r="Q89" s="48" t="s">
        <v>41</v>
      </c>
      <c r="R89" s="49" t="s">
        <v>378</v>
      </c>
      <c r="S89" s="54" t="s">
        <v>349</v>
      </c>
      <c r="T89" s="20" t="s">
        <v>102</v>
      </c>
      <c r="U89" s="50"/>
    </row>
    <row r="90" spans="1:21" s="4" customFormat="1" ht="24">
      <c r="A90" s="18">
        <v>28</v>
      </c>
      <c r="B90" s="19" t="s">
        <v>379</v>
      </c>
      <c r="C90" s="19" t="s">
        <v>97</v>
      </c>
      <c r="D90" s="18" t="s">
        <v>104</v>
      </c>
      <c r="E90" s="18" t="s">
        <v>380</v>
      </c>
      <c r="F90" s="18" t="s">
        <v>30</v>
      </c>
      <c r="G90" s="18" t="s">
        <v>31</v>
      </c>
      <c r="H90" s="20" t="s">
        <v>32</v>
      </c>
      <c r="I90" s="34">
        <f t="shared" si="10"/>
        <v>25</v>
      </c>
      <c r="J90" s="18">
        <v>25</v>
      </c>
      <c r="K90" s="18"/>
      <c r="L90" s="18"/>
      <c r="M90" s="67">
        <v>24.85</v>
      </c>
      <c r="N90" s="66"/>
      <c r="O90" s="35"/>
      <c r="P90" s="35">
        <f t="shared" si="11"/>
        <v>24.85</v>
      </c>
      <c r="Q90" s="48" t="s">
        <v>41</v>
      </c>
      <c r="R90" s="49" t="s">
        <v>367</v>
      </c>
      <c r="S90" s="54" t="s">
        <v>349</v>
      </c>
      <c r="T90" s="20" t="s">
        <v>102</v>
      </c>
      <c r="U90" s="50"/>
    </row>
    <row r="91" spans="1:21" s="4" customFormat="1" ht="24">
      <c r="A91" s="18">
        <v>29</v>
      </c>
      <c r="B91" s="19" t="s">
        <v>381</v>
      </c>
      <c r="C91" s="19" t="s">
        <v>97</v>
      </c>
      <c r="D91" s="18" t="s">
        <v>382</v>
      </c>
      <c r="E91" s="18" t="s">
        <v>380</v>
      </c>
      <c r="F91" s="18" t="s">
        <v>30</v>
      </c>
      <c r="G91" s="18" t="s">
        <v>31</v>
      </c>
      <c r="H91" s="20" t="s">
        <v>32</v>
      </c>
      <c r="I91" s="34">
        <f t="shared" si="10"/>
        <v>25</v>
      </c>
      <c r="J91" s="18">
        <v>25</v>
      </c>
      <c r="K91" s="18"/>
      <c r="L91" s="18"/>
      <c r="M91" s="65">
        <v>25</v>
      </c>
      <c r="N91" s="66"/>
      <c r="O91" s="35"/>
      <c r="P91" s="35">
        <f t="shared" si="11"/>
        <v>25</v>
      </c>
      <c r="Q91" s="48" t="s">
        <v>41</v>
      </c>
      <c r="R91" s="49" t="s">
        <v>383</v>
      </c>
      <c r="S91" s="54" t="s">
        <v>349</v>
      </c>
      <c r="T91" s="20" t="s">
        <v>102</v>
      </c>
      <c r="U91" s="50"/>
    </row>
    <row r="92" spans="1:21" s="4" customFormat="1" ht="24">
      <c r="A92" s="18">
        <v>30</v>
      </c>
      <c r="B92" s="19" t="s">
        <v>384</v>
      </c>
      <c r="C92" s="19" t="s">
        <v>97</v>
      </c>
      <c r="D92" s="18" t="s">
        <v>382</v>
      </c>
      <c r="E92" s="18" t="s">
        <v>385</v>
      </c>
      <c r="F92" s="18" t="s">
        <v>30</v>
      </c>
      <c r="G92" s="18" t="s">
        <v>31</v>
      </c>
      <c r="H92" s="20" t="s">
        <v>32</v>
      </c>
      <c r="I92" s="34">
        <f t="shared" si="10"/>
        <v>10.9</v>
      </c>
      <c r="J92" s="18"/>
      <c r="K92" s="18">
        <v>10.9</v>
      </c>
      <c r="L92" s="18"/>
      <c r="M92" s="65"/>
      <c r="N92" s="68">
        <v>5.93</v>
      </c>
      <c r="O92" s="35"/>
      <c r="P92" s="35">
        <f t="shared" si="11"/>
        <v>5.93</v>
      </c>
      <c r="Q92" s="48" t="s">
        <v>41</v>
      </c>
      <c r="R92" s="49" t="s">
        <v>386</v>
      </c>
      <c r="S92" s="54" t="s">
        <v>349</v>
      </c>
      <c r="T92" s="20" t="s">
        <v>102</v>
      </c>
      <c r="U92" s="50"/>
    </row>
    <row r="93" spans="1:21" s="4" customFormat="1" ht="24">
      <c r="A93" s="18">
        <v>31</v>
      </c>
      <c r="B93" s="19" t="s">
        <v>387</v>
      </c>
      <c r="C93" s="19" t="s">
        <v>109</v>
      </c>
      <c r="D93" s="18" t="s">
        <v>388</v>
      </c>
      <c r="E93" s="18" t="s">
        <v>389</v>
      </c>
      <c r="F93" s="18" t="s">
        <v>30</v>
      </c>
      <c r="G93" s="18" t="s">
        <v>31</v>
      </c>
      <c r="H93" s="20" t="s">
        <v>32</v>
      </c>
      <c r="I93" s="34">
        <f t="shared" si="10"/>
        <v>100</v>
      </c>
      <c r="J93" s="18"/>
      <c r="K93" s="18">
        <v>100</v>
      </c>
      <c r="L93" s="18"/>
      <c r="M93" s="20"/>
      <c r="N93" s="35">
        <v>98.38</v>
      </c>
      <c r="O93" s="35"/>
      <c r="P93" s="35">
        <f t="shared" si="11"/>
        <v>98.38</v>
      </c>
      <c r="Q93" s="48" t="s">
        <v>41</v>
      </c>
      <c r="R93" s="20" t="s">
        <v>390</v>
      </c>
      <c r="S93" s="20" t="s">
        <v>349</v>
      </c>
      <c r="T93" s="18" t="s">
        <v>115</v>
      </c>
      <c r="U93" s="50"/>
    </row>
    <row r="94" spans="1:21" s="4" customFormat="1" ht="36">
      <c r="A94" s="18">
        <v>32</v>
      </c>
      <c r="B94" s="19" t="s">
        <v>391</v>
      </c>
      <c r="C94" s="19" t="s">
        <v>109</v>
      </c>
      <c r="D94" s="18" t="s">
        <v>392</v>
      </c>
      <c r="E94" s="18" t="s">
        <v>393</v>
      </c>
      <c r="F94" s="18" t="s">
        <v>30</v>
      </c>
      <c r="G94" s="18" t="s">
        <v>31</v>
      </c>
      <c r="H94" s="20" t="s">
        <v>32</v>
      </c>
      <c r="I94" s="34">
        <f t="shared" si="10"/>
        <v>25</v>
      </c>
      <c r="J94" s="18">
        <v>25</v>
      </c>
      <c r="K94" s="18"/>
      <c r="L94" s="18"/>
      <c r="M94" s="20">
        <v>24.04</v>
      </c>
      <c r="N94" s="35"/>
      <c r="O94" s="35"/>
      <c r="P94" s="35">
        <f t="shared" si="11"/>
        <v>24.04</v>
      </c>
      <c r="Q94" s="48" t="s">
        <v>41</v>
      </c>
      <c r="R94" s="20" t="s">
        <v>394</v>
      </c>
      <c r="S94" s="74" t="s">
        <v>349</v>
      </c>
      <c r="T94" s="18" t="s">
        <v>115</v>
      </c>
      <c r="U94" s="50"/>
    </row>
    <row r="95" spans="1:21" s="4" customFormat="1" ht="24">
      <c r="A95" s="18">
        <v>33</v>
      </c>
      <c r="B95" s="19" t="s">
        <v>395</v>
      </c>
      <c r="C95" s="19" t="s">
        <v>145</v>
      </c>
      <c r="D95" s="18" t="s">
        <v>396</v>
      </c>
      <c r="E95" s="18" t="s">
        <v>397</v>
      </c>
      <c r="F95" s="18" t="s">
        <v>30</v>
      </c>
      <c r="G95" s="18" t="s">
        <v>31</v>
      </c>
      <c r="H95" s="20" t="s">
        <v>32</v>
      </c>
      <c r="I95" s="34">
        <f t="shared" si="10"/>
        <v>42</v>
      </c>
      <c r="J95" s="18"/>
      <c r="K95" s="18">
        <v>42</v>
      </c>
      <c r="L95" s="18"/>
      <c r="M95" s="20"/>
      <c r="N95" s="35">
        <v>42</v>
      </c>
      <c r="O95" s="35"/>
      <c r="P95" s="35">
        <f t="shared" si="11"/>
        <v>42</v>
      </c>
      <c r="Q95" s="48" t="s">
        <v>41</v>
      </c>
      <c r="R95" s="20" t="s">
        <v>398</v>
      </c>
      <c r="S95" s="20" t="s">
        <v>349</v>
      </c>
      <c r="T95" s="20" t="s">
        <v>150</v>
      </c>
      <c r="U95" s="50"/>
    </row>
    <row r="96" spans="1:21" s="4" customFormat="1" ht="24">
      <c r="A96" s="18">
        <v>34</v>
      </c>
      <c r="B96" s="19" t="s">
        <v>399</v>
      </c>
      <c r="C96" s="19" t="s">
        <v>145</v>
      </c>
      <c r="D96" s="18" t="s">
        <v>400</v>
      </c>
      <c r="E96" s="18" t="s">
        <v>401</v>
      </c>
      <c r="F96" s="18" t="s">
        <v>30</v>
      </c>
      <c r="G96" s="18" t="s">
        <v>31</v>
      </c>
      <c r="H96" s="20" t="s">
        <v>32</v>
      </c>
      <c r="I96" s="34">
        <f t="shared" si="10"/>
        <v>60</v>
      </c>
      <c r="J96" s="18">
        <v>60</v>
      </c>
      <c r="K96" s="18"/>
      <c r="L96" s="18"/>
      <c r="M96" s="20">
        <v>60</v>
      </c>
      <c r="N96" s="35"/>
      <c r="O96" s="35"/>
      <c r="P96" s="35">
        <f t="shared" si="11"/>
        <v>60</v>
      </c>
      <c r="Q96" s="48" t="s">
        <v>41</v>
      </c>
      <c r="R96" s="20" t="s">
        <v>402</v>
      </c>
      <c r="S96" s="20" t="s">
        <v>349</v>
      </c>
      <c r="T96" s="20" t="s">
        <v>150</v>
      </c>
      <c r="U96" s="50"/>
    </row>
    <row r="97" spans="1:21" s="4" customFormat="1" ht="36">
      <c r="A97" s="18">
        <v>35</v>
      </c>
      <c r="B97" s="19" t="s">
        <v>403</v>
      </c>
      <c r="C97" s="19" t="s">
        <v>145</v>
      </c>
      <c r="D97" s="18" t="s">
        <v>404</v>
      </c>
      <c r="E97" s="18" t="s">
        <v>405</v>
      </c>
      <c r="F97" s="18" t="s">
        <v>30</v>
      </c>
      <c r="G97" s="18" t="s">
        <v>31</v>
      </c>
      <c r="H97" s="20" t="s">
        <v>32</v>
      </c>
      <c r="I97" s="34">
        <f t="shared" si="10"/>
        <v>21</v>
      </c>
      <c r="J97" s="18"/>
      <c r="K97" s="18"/>
      <c r="L97" s="18">
        <v>21</v>
      </c>
      <c r="M97" s="20"/>
      <c r="N97" s="35"/>
      <c r="O97" s="35">
        <v>21</v>
      </c>
      <c r="P97" s="35">
        <f t="shared" si="11"/>
        <v>21</v>
      </c>
      <c r="Q97" s="48" t="s">
        <v>41</v>
      </c>
      <c r="R97" s="20" t="s">
        <v>406</v>
      </c>
      <c r="S97" s="20" t="s">
        <v>407</v>
      </c>
      <c r="T97" s="20" t="s">
        <v>150</v>
      </c>
      <c r="U97" s="50"/>
    </row>
    <row r="98" spans="1:21" s="4" customFormat="1" ht="24">
      <c r="A98" s="18">
        <v>36</v>
      </c>
      <c r="B98" s="19" t="s">
        <v>408</v>
      </c>
      <c r="C98" s="19" t="s">
        <v>145</v>
      </c>
      <c r="D98" s="18" t="s">
        <v>409</v>
      </c>
      <c r="E98" s="18" t="s">
        <v>410</v>
      </c>
      <c r="F98" s="18" t="s">
        <v>30</v>
      </c>
      <c r="G98" s="18" t="s">
        <v>31</v>
      </c>
      <c r="H98" s="20" t="s">
        <v>32</v>
      </c>
      <c r="I98" s="34">
        <f t="shared" si="10"/>
        <v>45</v>
      </c>
      <c r="J98" s="18"/>
      <c r="K98" s="18">
        <v>45</v>
      </c>
      <c r="L98" s="18"/>
      <c r="M98" s="20"/>
      <c r="N98" s="35">
        <v>15.31</v>
      </c>
      <c r="O98" s="35"/>
      <c r="P98" s="35">
        <f t="shared" si="11"/>
        <v>15.31</v>
      </c>
      <c r="Q98" s="48" t="s">
        <v>41</v>
      </c>
      <c r="R98" s="20" t="s">
        <v>411</v>
      </c>
      <c r="S98" s="20" t="s">
        <v>349</v>
      </c>
      <c r="T98" s="20" t="s">
        <v>150</v>
      </c>
      <c r="U98" s="50"/>
    </row>
    <row r="99" spans="1:21" s="4" customFormat="1" ht="24">
      <c r="A99" s="18">
        <v>37</v>
      </c>
      <c r="B99" s="18" t="s">
        <v>412</v>
      </c>
      <c r="C99" s="18" t="s">
        <v>130</v>
      </c>
      <c r="D99" s="18" t="s">
        <v>413</v>
      </c>
      <c r="E99" s="18" t="s">
        <v>414</v>
      </c>
      <c r="F99" s="18" t="s">
        <v>30</v>
      </c>
      <c r="G99" s="18" t="s">
        <v>31</v>
      </c>
      <c r="H99" s="20" t="s">
        <v>32</v>
      </c>
      <c r="I99" s="34">
        <f t="shared" si="10"/>
        <v>37.64</v>
      </c>
      <c r="J99" s="18"/>
      <c r="K99" s="18">
        <v>37.64</v>
      </c>
      <c r="L99" s="18"/>
      <c r="M99" s="20"/>
      <c r="N99" s="35">
        <v>37.64</v>
      </c>
      <c r="O99" s="35"/>
      <c r="P99" s="35">
        <f t="shared" si="11"/>
        <v>37.64</v>
      </c>
      <c r="Q99" s="48" t="s">
        <v>41</v>
      </c>
      <c r="R99" s="20" t="s">
        <v>415</v>
      </c>
      <c r="S99" s="54" t="s">
        <v>349</v>
      </c>
      <c r="T99" s="20" t="s">
        <v>135</v>
      </c>
      <c r="U99" s="50"/>
    </row>
    <row r="100" spans="1:21" s="4" customFormat="1" ht="24">
      <c r="A100" s="18">
        <v>38</v>
      </c>
      <c r="B100" s="18" t="s">
        <v>416</v>
      </c>
      <c r="C100" s="18" t="s">
        <v>130</v>
      </c>
      <c r="D100" s="18" t="s">
        <v>417</v>
      </c>
      <c r="E100" s="18" t="s">
        <v>418</v>
      </c>
      <c r="F100" s="18" t="s">
        <v>30</v>
      </c>
      <c r="G100" s="18" t="s">
        <v>31</v>
      </c>
      <c r="H100" s="20" t="s">
        <v>32</v>
      </c>
      <c r="I100" s="34">
        <f t="shared" si="10"/>
        <v>39.37</v>
      </c>
      <c r="J100" s="18">
        <v>39.37</v>
      </c>
      <c r="K100" s="18"/>
      <c r="L100" s="36"/>
      <c r="M100" s="20">
        <v>39.37</v>
      </c>
      <c r="N100" s="35"/>
      <c r="O100" s="35"/>
      <c r="P100" s="35">
        <f t="shared" si="11"/>
        <v>39.37</v>
      </c>
      <c r="Q100" s="48" t="s">
        <v>41</v>
      </c>
      <c r="R100" s="20" t="s">
        <v>419</v>
      </c>
      <c r="S100" s="54" t="s">
        <v>349</v>
      </c>
      <c r="T100" s="20" t="s">
        <v>135</v>
      </c>
      <c r="U100" s="50"/>
    </row>
    <row r="101" spans="1:21" s="4" customFormat="1" ht="24">
      <c r="A101" s="18">
        <v>39</v>
      </c>
      <c r="B101" s="18" t="s">
        <v>420</v>
      </c>
      <c r="C101" s="18" t="s">
        <v>152</v>
      </c>
      <c r="D101" s="18" t="s">
        <v>421</v>
      </c>
      <c r="E101" s="18" t="s">
        <v>422</v>
      </c>
      <c r="F101" s="18" t="s">
        <v>30</v>
      </c>
      <c r="G101" s="18" t="s">
        <v>31</v>
      </c>
      <c r="H101" s="20" t="s">
        <v>32</v>
      </c>
      <c r="I101" s="34">
        <f t="shared" si="10"/>
        <v>92</v>
      </c>
      <c r="J101" s="18">
        <v>92</v>
      </c>
      <c r="K101" s="18"/>
      <c r="L101" s="36"/>
      <c r="M101" s="20">
        <v>92</v>
      </c>
      <c r="N101" s="35"/>
      <c r="O101" s="35"/>
      <c r="P101" s="35">
        <f t="shared" si="11"/>
        <v>92</v>
      </c>
      <c r="Q101" s="48" t="s">
        <v>41</v>
      </c>
      <c r="R101" s="20" t="s">
        <v>423</v>
      </c>
      <c r="S101" s="20" t="s">
        <v>349</v>
      </c>
      <c r="T101" s="20" t="s">
        <v>157</v>
      </c>
      <c r="U101" s="50"/>
    </row>
    <row r="102" spans="1:21" s="4" customFormat="1" ht="24">
      <c r="A102" s="18">
        <v>40</v>
      </c>
      <c r="B102" s="18" t="s">
        <v>424</v>
      </c>
      <c r="C102" s="18" t="s">
        <v>152</v>
      </c>
      <c r="D102" s="18" t="s">
        <v>153</v>
      </c>
      <c r="E102" s="18" t="s">
        <v>425</v>
      </c>
      <c r="F102" s="18" t="s">
        <v>30</v>
      </c>
      <c r="G102" s="18" t="s">
        <v>31</v>
      </c>
      <c r="H102" s="20" t="s">
        <v>32</v>
      </c>
      <c r="I102" s="34">
        <f t="shared" si="10"/>
        <v>30</v>
      </c>
      <c r="J102" s="18">
        <v>30</v>
      </c>
      <c r="K102" s="18"/>
      <c r="L102" s="36"/>
      <c r="M102" s="20">
        <v>30</v>
      </c>
      <c r="N102" s="35"/>
      <c r="O102" s="35"/>
      <c r="P102" s="35">
        <f t="shared" si="11"/>
        <v>30</v>
      </c>
      <c r="Q102" s="48" t="s">
        <v>41</v>
      </c>
      <c r="R102" s="20" t="s">
        <v>426</v>
      </c>
      <c r="S102" s="20" t="s">
        <v>349</v>
      </c>
      <c r="T102" s="20" t="s">
        <v>157</v>
      </c>
      <c r="U102" s="50"/>
    </row>
    <row r="103" spans="1:21" s="4" customFormat="1" ht="24">
      <c r="A103" s="18">
        <v>41</v>
      </c>
      <c r="B103" s="18" t="s">
        <v>427</v>
      </c>
      <c r="C103" s="18" t="s">
        <v>46</v>
      </c>
      <c r="D103" s="18" t="s">
        <v>428</v>
      </c>
      <c r="E103" s="18" t="s">
        <v>429</v>
      </c>
      <c r="F103" s="18" t="s">
        <v>78</v>
      </c>
      <c r="G103" s="18" t="s">
        <v>31</v>
      </c>
      <c r="H103" s="20" t="s">
        <v>32</v>
      </c>
      <c r="I103" s="34">
        <f t="shared" si="10"/>
        <v>4.5</v>
      </c>
      <c r="J103" s="18"/>
      <c r="K103" s="18">
        <v>4.5</v>
      </c>
      <c r="L103" s="36"/>
      <c r="M103" s="20"/>
      <c r="N103" s="35">
        <v>4.01</v>
      </c>
      <c r="O103" s="35"/>
      <c r="P103" s="35">
        <f t="shared" si="11"/>
        <v>4.01</v>
      </c>
      <c r="Q103" s="48" t="s">
        <v>41</v>
      </c>
      <c r="R103" s="49" t="s">
        <v>430</v>
      </c>
      <c r="S103" s="54" t="s">
        <v>263</v>
      </c>
      <c r="T103" s="20" t="s">
        <v>51</v>
      </c>
      <c r="U103" s="50"/>
    </row>
    <row r="104" spans="1:21" s="4" customFormat="1" ht="24">
      <c r="A104" s="18">
        <v>42</v>
      </c>
      <c r="B104" s="18" t="s">
        <v>431</v>
      </c>
      <c r="C104" s="18" t="s">
        <v>46</v>
      </c>
      <c r="D104" s="18" t="s">
        <v>428</v>
      </c>
      <c r="E104" s="18" t="s">
        <v>429</v>
      </c>
      <c r="F104" s="18" t="s">
        <v>78</v>
      </c>
      <c r="G104" s="18" t="s">
        <v>31</v>
      </c>
      <c r="H104" s="20" t="s">
        <v>32</v>
      </c>
      <c r="I104" s="34">
        <f t="shared" si="10"/>
        <v>2.5</v>
      </c>
      <c r="J104" s="18"/>
      <c r="K104" s="18">
        <v>2.5</v>
      </c>
      <c r="L104" s="36"/>
      <c r="M104" s="20"/>
      <c r="N104" s="35">
        <v>2.5</v>
      </c>
      <c r="O104" s="35"/>
      <c r="P104" s="35">
        <f t="shared" si="11"/>
        <v>2.5</v>
      </c>
      <c r="Q104" s="48" t="s">
        <v>41</v>
      </c>
      <c r="R104" s="49" t="s">
        <v>430</v>
      </c>
      <c r="S104" s="54" t="s">
        <v>263</v>
      </c>
      <c r="T104" s="20" t="s">
        <v>51</v>
      </c>
      <c r="U104" s="50"/>
    </row>
    <row r="105" spans="1:21" s="4" customFormat="1" ht="24">
      <c r="A105" s="18">
        <v>43</v>
      </c>
      <c r="B105" s="18" t="s">
        <v>432</v>
      </c>
      <c r="C105" s="18" t="s">
        <v>53</v>
      </c>
      <c r="D105" s="18" t="s">
        <v>433</v>
      </c>
      <c r="E105" s="18" t="s">
        <v>429</v>
      </c>
      <c r="F105" s="18" t="s">
        <v>78</v>
      </c>
      <c r="G105" s="18" t="s">
        <v>31</v>
      </c>
      <c r="H105" s="20" t="s">
        <v>32</v>
      </c>
      <c r="I105" s="34">
        <f t="shared" si="10"/>
        <v>9.05</v>
      </c>
      <c r="J105" s="18"/>
      <c r="K105" s="18">
        <v>9.05</v>
      </c>
      <c r="L105" s="36"/>
      <c r="M105" s="20"/>
      <c r="N105" s="35">
        <v>9.05</v>
      </c>
      <c r="O105" s="35"/>
      <c r="P105" s="35">
        <f aca="true" t="shared" si="12" ref="P105:P138">O105+N105+M105</f>
        <v>9.05</v>
      </c>
      <c r="Q105" s="48" t="s">
        <v>41</v>
      </c>
      <c r="R105" s="49" t="s">
        <v>430</v>
      </c>
      <c r="S105" s="75" t="s">
        <v>349</v>
      </c>
      <c r="T105" s="51" t="s">
        <v>58</v>
      </c>
      <c r="U105" s="50"/>
    </row>
    <row r="106" spans="1:21" s="4" customFormat="1" ht="24">
      <c r="A106" s="18">
        <v>44</v>
      </c>
      <c r="B106" s="18" t="s">
        <v>434</v>
      </c>
      <c r="C106" s="18" t="s">
        <v>109</v>
      </c>
      <c r="D106" s="18" t="s">
        <v>435</v>
      </c>
      <c r="E106" s="18" t="s">
        <v>429</v>
      </c>
      <c r="F106" s="18" t="s">
        <v>78</v>
      </c>
      <c r="G106" s="18" t="s">
        <v>31</v>
      </c>
      <c r="H106" s="20" t="s">
        <v>32</v>
      </c>
      <c r="I106" s="34">
        <f t="shared" si="10"/>
        <v>1.2</v>
      </c>
      <c r="J106" s="18"/>
      <c r="K106" s="18">
        <v>1.2</v>
      </c>
      <c r="L106" s="36"/>
      <c r="M106" s="20"/>
      <c r="N106" s="35">
        <v>1.2</v>
      </c>
      <c r="O106" s="35"/>
      <c r="P106" s="35">
        <f t="shared" si="12"/>
        <v>1.2</v>
      </c>
      <c r="Q106" s="48" t="s">
        <v>41</v>
      </c>
      <c r="R106" s="49" t="s">
        <v>430</v>
      </c>
      <c r="S106" s="75" t="s">
        <v>349</v>
      </c>
      <c r="T106" s="18" t="s">
        <v>115</v>
      </c>
      <c r="U106" s="50"/>
    </row>
    <row r="107" spans="1:21" s="4" customFormat="1" ht="24">
      <c r="A107" s="18">
        <v>45</v>
      </c>
      <c r="B107" s="18" t="s">
        <v>436</v>
      </c>
      <c r="C107" s="18" t="s">
        <v>109</v>
      </c>
      <c r="D107" s="18" t="s">
        <v>110</v>
      </c>
      <c r="E107" s="18" t="s">
        <v>429</v>
      </c>
      <c r="F107" s="18" t="s">
        <v>78</v>
      </c>
      <c r="G107" s="18" t="s">
        <v>31</v>
      </c>
      <c r="H107" s="20" t="s">
        <v>32</v>
      </c>
      <c r="I107" s="34">
        <f t="shared" si="10"/>
        <v>1.1</v>
      </c>
      <c r="J107" s="18"/>
      <c r="K107" s="18">
        <v>1.1</v>
      </c>
      <c r="L107" s="36"/>
      <c r="M107" s="20"/>
      <c r="N107" s="35">
        <v>1.1</v>
      </c>
      <c r="O107" s="35"/>
      <c r="P107" s="35">
        <f t="shared" si="12"/>
        <v>1.1</v>
      </c>
      <c r="Q107" s="48" t="s">
        <v>41</v>
      </c>
      <c r="R107" s="49" t="s">
        <v>430</v>
      </c>
      <c r="S107" s="75" t="s">
        <v>349</v>
      </c>
      <c r="T107" s="18" t="s">
        <v>115</v>
      </c>
      <c r="U107" s="50"/>
    </row>
    <row r="108" spans="1:21" s="4" customFormat="1" ht="24">
      <c r="A108" s="18">
        <v>46</v>
      </c>
      <c r="B108" s="18" t="s">
        <v>437</v>
      </c>
      <c r="C108" s="18" t="s">
        <v>109</v>
      </c>
      <c r="D108" s="18" t="s">
        <v>392</v>
      </c>
      <c r="E108" s="18" t="s">
        <v>429</v>
      </c>
      <c r="F108" s="18" t="s">
        <v>78</v>
      </c>
      <c r="G108" s="18" t="s">
        <v>31</v>
      </c>
      <c r="H108" s="20" t="s">
        <v>32</v>
      </c>
      <c r="I108" s="34">
        <f t="shared" si="10"/>
        <v>2.47</v>
      </c>
      <c r="J108" s="18"/>
      <c r="K108" s="18">
        <v>2.47</v>
      </c>
      <c r="L108" s="36"/>
      <c r="M108" s="20"/>
      <c r="N108" s="35">
        <v>2.47</v>
      </c>
      <c r="O108" s="35"/>
      <c r="P108" s="35">
        <f t="shared" si="12"/>
        <v>2.47</v>
      </c>
      <c r="Q108" s="48" t="s">
        <v>41</v>
      </c>
      <c r="R108" s="49" t="s">
        <v>430</v>
      </c>
      <c r="S108" s="75" t="s">
        <v>349</v>
      </c>
      <c r="T108" s="18" t="s">
        <v>115</v>
      </c>
      <c r="U108" s="50"/>
    </row>
    <row r="109" spans="1:21" s="4" customFormat="1" ht="24">
      <c r="A109" s="18">
        <v>47</v>
      </c>
      <c r="B109" s="18" t="s">
        <v>438</v>
      </c>
      <c r="C109" s="18" t="s">
        <v>109</v>
      </c>
      <c r="D109" s="18" t="s">
        <v>117</v>
      </c>
      <c r="E109" s="18" t="s">
        <v>429</v>
      </c>
      <c r="F109" s="18" t="s">
        <v>78</v>
      </c>
      <c r="G109" s="18" t="s">
        <v>31</v>
      </c>
      <c r="H109" s="20" t="s">
        <v>32</v>
      </c>
      <c r="I109" s="34">
        <f t="shared" si="10"/>
        <v>2.01</v>
      </c>
      <c r="J109" s="18"/>
      <c r="K109" s="18">
        <v>2.01</v>
      </c>
      <c r="L109" s="36"/>
      <c r="M109" s="20"/>
      <c r="N109" s="35">
        <v>2.01</v>
      </c>
      <c r="O109" s="35"/>
      <c r="P109" s="35">
        <f t="shared" si="12"/>
        <v>2.01</v>
      </c>
      <c r="Q109" s="48" t="s">
        <v>41</v>
      </c>
      <c r="R109" s="49" t="s">
        <v>430</v>
      </c>
      <c r="S109" s="20" t="s">
        <v>349</v>
      </c>
      <c r="T109" s="18" t="s">
        <v>115</v>
      </c>
      <c r="U109" s="50"/>
    </row>
    <row r="110" spans="1:21" s="4" customFormat="1" ht="24">
      <c r="A110" s="18">
        <v>48</v>
      </c>
      <c r="B110" s="18" t="s">
        <v>439</v>
      </c>
      <c r="C110" s="18" t="s">
        <v>109</v>
      </c>
      <c r="D110" s="18" t="s">
        <v>388</v>
      </c>
      <c r="E110" s="18" t="s">
        <v>429</v>
      </c>
      <c r="F110" s="18" t="s">
        <v>78</v>
      </c>
      <c r="G110" s="18" t="s">
        <v>31</v>
      </c>
      <c r="H110" s="20" t="s">
        <v>32</v>
      </c>
      <c r="I110" s="34">
        <f t="shared" si="10"/>
        <v>1.5</v>
      </c>
      <c r="J110" s="18"/>
      <c r="K110" s="18">
        <v>1.5</v>
      </c>
      <c r="L110" s="36"/>
      <c r="M110" s="20"/>
      <c r="N110" s="35">
        <v>1.5</v>
      </c>
      <c r="O110" s="35"/>
      <c r="P110" s="35">
        <f t="shared" si="12"/>
        <v>1.5</v>
      </c>
      <c r="Q110" s="48" t="s">
        <v>41</v>
      </c>
      <c r="R110" s="49" t="s">
        <v>430</v>
      </c>
      <c r="S110" s="20" t="s">
        <v>349</v>
      </c>
      <c r="T110" s="18" t="s">
        <v>115</v>
      </c>
      <c r="U110" s="50"/>
    </row>
    <row r="111" spans="1:21" s="4" customFormat="1" ht="24">
      <c r="A111" s="18">
        <v>49</v>
      </c>
      <c r="B111" s="18" t="s">
        <v>440</v>
      </c>
      <c r="C111" s="18" t="s">
        <v>109</v>
      </c>
      <c r="D111" s="18" t="s">
        <v>441</v>
      </c>
      <c r="E111" s="18" t="s">
        <v>429</v>
      </c>
      <c r="F111" s="18" t="s">
        <v>78</v>
      </c>
      <c r="G111" s="18" t="s">
        <v>31</v>
      </c>
      <c r="H111" s="20" t="s">
        <v>32</v>
      </c>
      <c r="I111" s="34">
        <f t="shared" si="10"/>
        <v>1.5</v>
      </c>
      <c r="J111" s="18"/>
      <c r="K111" s="18">
        <v>1.5</v>
      </c>
      <c r="L111" s="36"/>
      <c r="M111" s="20"/>
      <c r="N111" s="35">
        <v>1.5</v>
      </c>
      <c r="O111" s="35"/>
      <c r="P111" s="35">
        <f t="shared" si="12"/>
        <v>1.5</v>
      </c>
      <c r="Q111" s="48" t="s">
        <v>41</v>
      </c>
      <c r="R111" s="49" t="s">
        <v>430</v>
      </c>
      <c r="S111" s="20" t="s">
        <v>349</v>
      </c>
      <c r="T111" s="18" t="s">
        <v>115</v>
      </c>
      <c r="U111" s="50"/>
    </row>
    <row r="112" spans="1:21" s="4" customFormat="1" ht="24">
      <c r="A112" s="18">
        <v>50</v>
      </c>
      <c r="B112" s="18" t="s">
        <v>442</v>
      </c>
      <c r="C112" s="18" t="s">
        <v>109</v>
      </c>
      <c r="D112" s="18" t="s">
        <v>274</v>
      </c>
      <c r="E112" s="18" t="s">
        <v>429</v>
      </c>
      <c r="F112" s="18" t="s">
        <v>78</v>
      </c>
      <c r="G112" s="18" t="s">
        <v>31</v>
      </c>
      <c r="H112" s="20" t="s">
        <v>32</v>
      </c>
      <c r="I112" s="69">
        <f t="shared" si="10"/>
        <v>1.6407</v>
      </c>
      <c r="J112" s="18"/>
      <c r="K112" s="61">
        <v>1.6407</v>
      </c>
      <c r="L112" s="36"/>
      <c r="M112" s="20"/>
      <c r="N112" s="70">
        <v>1.6407</v>
      </c>
      <c r="O112" s="35"/>
      <c r="P112" s="35">
        <f t="shared" si="12"/>
        <v>1.6407</v>
      </c>
      <c r="Q112" s="48" t="s">
        <v>41</v>
      </c>
      <c r="R112" s="49" t="s">
        <v>430</v>
      </c>
      <c r="S112" s="20" t="s">
        <v>349</v>
      </c>
      <c r="T112" s="18" t="s">
        <v>115</v>
      </c>
      <c r="U112" s="50"/>
    </row>
    <row r="113" spans="1:21" s="4" customFormat="1" ht="36">
      <c r="A113" s="18">
        <v>51</v>
      </c>
      <c r="B113" s="18" t="s">
        <v>443</v>
      </c>
      <c r="C113" s="18" t="s">
        <v>109</v>
      </c>
      <c r="D113" s="18" t="s">
        <v>444</v>
      </c>
      <c r="E113" s="18" t="s">
        <v>429</v>
      </c>
      <c r="F113" s="18" t="s">
        <v>78</v>
      </c>
      <c r="G113" s="18" t="s">
        <v>31</v>
      </c>
      <c r="H113" s="20" t="s">
        <v>32</v>
      </c>
      <c r="I113" s="34">
        <f t="shared" si="10"/>
        <v>1.2</v>
      </c>
      <c r="J113" s="18"/>
      <c r="K113" s="18">
        <v>1.2</v>
      </c>
      <c r="L113" s="36"/>
      <c r="M113" s="20"/>
      <c r="N113" s="70">
        <v>1.2</v>
      </c>
      <c r="O113" s="35"/>
      <c r="P113" s="35">
        <f t="shared" si="12"/>
        <v>1.2</v>
      </c>
      <c r="Q113" s="48" t="s">
        <v>41</v>
      </c>
      <c r="R113" s="49" t="s">
        <v>430</v>
      </c>
      <c r="S113" s="20" t="s">
        <v>349</v>
      </c>
      <c r="T113" s="18" t="s">
        <v>115</v>
      </c>
      <c r="U113" s="50"/>
    </row>
    <row r="114" spans="1:21" s="4" customFormat="1" ht="24">
      <c r="A114" s="18">
        <v>52</v>
      </c>
      <c r="B114" s="18" t="s">
        <v>445</v>
      </c>
      <c r="C114" s="18" t="s">
        <v>109</v>
      </c>
      <c r="D114" s="18" t="s">
        <v>446</v>
      </c>
      <c r="E114" s="18" t="s">
        <v>429</v>
      </c>
      <c r="F114" s="18" t="s">
        <v>78</v>
      </c>
      <c r="G114" s="18" t="s">
        <v>31</v>
      </c>
      <c r="H114" s="20" t="s">
        <v>32</v>
      </c>
      <c r="I114" s="34">
        <f t="shared" si="10"/>
        <v>1.55</v>
      </c>
      <c r="J114" s="18"/>
      <c r="K114" s="18">
        <v>1.55</v>
      </c>
      <c r="L114" s="36"/>
      <c r="M114" s="20"/>
      <c r="N114" s="70">
        <v>1.55</v>
      </c>
      <c r="O114" s="35"/>
      <c r="P114" s="35">
        <f t="shared" si="12"/>
        <v>1.55</v>
      </c>
      <c r="Q114" s="48" t="s">
        <v>41</v>
      </c>
      <c r="R114" s="49" t="s">
        <v>430</v>
      </c>
      <c r="S114" s="20" t="s">
        <v>349</v>
      </c>
      <c r="T114" s="18" t="s">
        <v>115</v>
      </c>
      <c r="U114" s="50"/>
    </row>
    <row r="115" spans="1:21" s="4" customFormat="1" ht="24">
      <c r="A115" s="18">
        <v>53</v>
      </c>
      <c r="B115" s="18" t="s">
        <v>447</v>
      </c>
      <c r="C115" s="18" t="s">
        <v>109</v>
      </c>
      <c r="D115" s="18" t="s">
        <v>122</v>
      </c>
      <c r="E115" s="18" t="s">
        <v>429</v>
      </c>
      <c r="F115" s="18" t="s">
        <v>78</v>
      </c>
      <c r="G115" s="18" t="s">
        <v>31</v>
      </c>
      <c r="H115" s="20" t="s">
        <v>32</v>
      </c>
      <c r="I115" s="34">
        <f t="shared" si="10"/>
        <v>1.27</v>
      </c>
      <c r="J115" s="18"/>
      <c r="K115" s="18">
        <v>1.27</v>
      </c>
      <c r="L115" s="36"/>
      <c r="M115" s="20"/>
      <c r="N115" s="35">
        <v>1.27</v>
      </c>
      <c r="O115" s="35"/>
      <c r="P115" s="35">
        <f t="shared" si="12"/>
        <v>1.27</v>
      </c>
      <c r="Q115" s="48" t="s">
        <v>41</v>
      </c>
      <c r="R115" s="49" t="s">
        <v>430</v>
      </c>
      <c r="S115" s="76" t="s">
        <v>349</v>
      </c>
      <c r="T115" s="18" t="s">
        <v>115</v>
      </c>
      <c r="U115" s="50"/>
    </row>
    <row r="116" spans="1:21" s="4" customFormat="1" ht="24">
      <c r="A116" s="18">
        <v>54</v>
      </c>
      <c r="B116" s="18" t="s">
        <v>448</v>
      </c>
      <c r="C116" s="18" t="s">
        <v>109</v>
      </c>
      <c r="D116" s="18" t="s">
        <v>449</v>
      </c>
      <c r="E116" s="18" t="s">
        <v>429</v>
      </c>
      <c r="F116" s="18" t="s">
        <v>78</v>
      </c>
      <c r="G116" s="18" t="s">
        <v>31</v>
      </c>
      <c r="H116" s="20" t="s">
        <v>32</v>
      </c>
      <c r="I116" s="34">
        <f t="shared" si="10"/>
        <v>1.4</v>
      </c>
      <c r="J116" s="18"/>
      <c r="K116" s="18">
        <v>1.4</v>
      </c>
      <c r="L116" s="36"/>
      <c r="M116" s="20"/>
      <c r="N116" s="35">
        <v>1.4</v>
      </c>
      <c r="O116" s="35"/>
      <c r="P116" s="35">
        <f t="shared" si="12"/>
        <v>1.4</v>
      </c>
      <c r="Q116" s="48" t="s">
        <v>41</v>
      </c>
      <c r="R116" s="49" t="s">
        <v>430</v>
      </c>
      <c r="S116" s="76" t="s">
        <v>349</v>
      </c>
      <c r="T116" s="18" t="s">
        <v>115</v>
      </c>
      <c r="U116" s="50"/>
    </row>
    <row r="117" spans="1:21" s="4" customFormat="1" ht="24">
      <c r="A117" s="18">
        <v>55</v>
      </c>
      <c r="B117" s="18" t="s">
        <v>450</v>
      </c>
      <c r="C117" s="18" t="s">
        <v>109</v>
      </c>
      <c r="D117" s="18" t="s">
        <v>446</v>
      </c>
      <c r="E117" s="18" t="s">
        <v>429</v>
      </c>
      <c r="F117" s="18" t="s">
        <v>78</v>
      </c>
      <c r="G117" s="18" t="s">
        <v>31</v>
      </c>
      <c r="H117" s="20" t="s">
        <v>32</v>
      </c>
      <c r="I117" s="34">
        <f t="shared" si="10"/>
        <v>5.6</v>
      </c>
      <c r="J117" s="18"/>
      <c r="K117" s="18">
        <v>5.6</v>
      </c>
      <c r="L117" s="36"/>
      <c r="M117" s="20"/>
      <c r="N117" s="35">
        <v>5.6</v>
      </c>
      <c r="O117" s="35"/>
      <c r="P117" s="35">
        <f t="shared" si="12"/>
        <v>5.6</v>
      </c>
      <c r="Q117" s="48" t="s">
        <v>41</v>
      </c>
      <c r="R117" s="49" t="s">
        <v>430</v>
      </c>
      <c r="S117" s="76" t="s">
        <v>349</v>
      </c>
      <c r="T117" s="18" t="s">
        <v>115</v>
      </c>
      <c r="U117" s="50"/>
    </row>
    <row r="118" spans="1:21" s="4" customFormat="1" ht="24">
      <c r="A118" s="18">
        <v>56</v>
      </c>
      <c r="B118" s="18" t="s">
        <v>451</v>
      </c>
      <c r="C118" s="18" t="s">
        <v>109</v>
      </c>
      <c r="D118" s="18" t="s">
        <v>446</v>
      </c>
      <c r="E118" s="18" t="s">
        <v>429</v>
      </c>
      <c r="F118" s="18" t="s">
        <v>78</v>
      </c>
      <c r="G118" s="18" t="s">
        <v>31</v>
      </c>
      <c r="H118" s="20" t="s">
        <v>32</v>
      </c>
      <c r="I118" s="34">
        <f t="shared" si="10"/>
        <v>3.51</v>
      </c>
      <c r="J118" s="18"/>
      <c r="K118" s="18">
        <v>3.51</v>
      </c>
      <c r="L118" s="36"/>
      <c r="M118" s="20"/>
      <c r="N118" s="35">
        <v>3.51</v>
      </c>
      <c r="O118" s="35"/>
      <c r="P118" s="35">
        <f t="shared" si="12"/>
        <v>3.51</v>
      </c>
      <c r="Q118" s="48" t="s">
        <v>41</v>
      </c>
      <c r="R118" s="49" t="s">
        <v>430</v>
      </c>
      <c r="S118" s="76" t="s">
        <v>349</v>
      </c>
      <c r="T118" s="18" t="s">
        <v>115</v>
      </c>
      <c r="U118" s="50"/>
    </row>
    <row r="119" spans="1:21" s="4" customFormat="1" ht="24">
      <c r="A119" s="18">
        <v>57</v>
      </c>
      <c r="B119" s="18" t="s">
        <v>452</v>
      </c>
      <c r="C119" s="18" t="s">
        <v>145</v>
      </c>
      <c r="D119" s="18" t="s">
        <v>453</v>
      </c>
      <c r="E119" s="18" t="s">
        <v>429</v>
      </c>
      <c r="F119" s="18" t="s">
        <v>78</v>
      </c>
      <c r="G119" s="18" t="s">
        <v>31</v>
      </c>
      <c r="H119" s="20" t="s">
        <v>32</v>
      </c>
      <c r="I119" s="34">
        <f t="shared" si="10"/>
        <v>1.43</v>
      </c>
      <c r="J119" s="18"/>
      <c r="K119" s="18">
        <v>1.43</v>
      </c>
      <c r="L119" s="36"/>
      <c r="M119" s="20"/>
      <c r="N119" s="18">
        <v>1.43</v>
      </c>
      <c r="O119" s="35"/>
      <c r="P119" s="35">
        <f t="shared" si="12"/>
        <v>1.43</v>
      </c>
      <c r="Q119" s="48" t="s">
        <v>41</v>
      </c>
      <c r="R119" s="49" t="s">
        <v>430</v>
      </c>
      <c r="S119" s="20" t="s">
        <v>349</v>
      </c>
      <c r="T119" s="20" t="s">
        <v>150</v>
      </c>
      <c r="U119" s="50"/>
    </row>
    <row r="120" spans="1:21" s="4" customFormat="1" ht="24">
      <c r="A120" s="18">
        <v>58</v>
      </c>
      <c r="B120" s="18" t="s">
        <v>454</v>
      </c>
      <c r="C120" s="18" t="s">
        <v>145</v>
      </c>
      <c r="D120" s="18" t="s">
        <v>455</v>
      </c>
      <c r="E120" s="18" t="s">
        <v>429</v>
      </c>
      <c r="F120" s="18" t="s">
        <v>78</v>
      </c>
      <c r="G120" s="18" t="s">
        <v>31</v>
      </c>
      <c r="H120" s="20" t="s">
        <v>32</v>
      </c>
      <c r="I120" s="34">
        <f t="shared" si="10"/>
        <v>2.76</v>
      </c>
      <c r="J120" s="18"/>
      <c r="K120" s="18">
        <v>2.76</v>
      </c>
      <c r="L120" s="36"/>
      <c r="M120" s="20"/>
      <c r="N120" s="18">
        <v>2.76</v>
      </c>
      <c r="O120" s="35"/>
      <c r="P120" s="35">
        <f t="shared" si="12"/>
        <v>2.76</v>
      </c>
      <c r="Q120" s="48" t="s">
        <v>41</v>
      </c>
      <c r="R120" s="49" t="s">
        <v>430</v>
      </c>
      <c r="S120" s="20" t="s">
        <v>349</v>
      </c>
      <c r="T120" s="20" t="s">
        <v>150</v>
      </c>
      <c r="U120" s="50"/>
    </row>
    <row r="121" spans="1:21" s="4" customFormat="1" ht="24">
      <c r="A121" s="18">
        <v>59</v>
      </c>
      <c r="B121" s="18" t="s">
        <v>456</v>
      </c>
      <c r="C121" s="18" t="s">
        <v>145</v>
      </c>
      <c r="D121" s="18" t="s">
        <v>457</v>
      </c>
      <c r="E121" s="18" t="s">
        <v>429</v>
      </c>
      <c r="F121" s="18" t="s">
        <v>78</v>
      </c>
      <c r="G121" s="18" t="s">
        <v>31</v>
      </c>
      <c r="H121" s="20" t="s">
        <v>32</v>
      </c>
      <c r="I121" s="34">
        <f t="shared" si="10"/>
        <v>1.64</v>
      </c>
      <c r="J121" s="18"/>
      <c r="K121" s="18">
        <v>1.64</v>
      </c>
      <c r="L121" s="36"/>
      <c r="M121" s="20"/>
      <c r="N121" s="18">
        <v>1.64</v>
      </c>
      <c r="O121" s="35"/>
      <c r="P121" s="35">
        <f t="shared" si="12"/>
        <v>1.64</v>
      </c>
      <c r="Q121" s="48" t="s">
        <v>41</v>
      </c>
      <c r="R121" s="49" t="s">
        <v>430</v>
      </c>
      <c r="S121" s="20" t="s">
        <v>349</v>
      </c>
      <c r="T121" s="20" t="s">
        <v>150</v>
      </c>
      <c r="U121" s="50"/>
    </row>
    <row r="122" spans="1:21" s="4" customFormat="1" ht="24">
      <c r="A122" s="18">
        <v>60</v>
      </c>
      <c r="B122" s="18" t="s">
        <v>458</v>
      </c>
      <c r="C122" s="18" t="s">
        <v>145</v>
      </c>
      <c r="D122" s="18" t="s">
        <v>459</v>
      </c>
      <c r="E122" s="18" t="s">
        <v>429</v>
      </c>
      <c r="F122" s="18" t="s">
        <v>78</v>
      </c>
      <c r="G122" s="18" t="s">
        <v>31</v>
      </c>
      <c r="H122" s="20" t="s">
        <v>32</v>
      </c>
      <c r="I122" s="34">
        <f t="shared" si="10"/>
        <v>2.23</v>
      </c>
      <c r="J122" s="18"/>
      <c r="K122" s="18">
        <v>2.23</v>
      </c>
      <c r="L122" s="36"/>
      <c r="M122" s="20"/>
      <c r="N122" s="18">
        <v>2.23</v>
      </c>
      <c r="O122" s="35"/>
      <c r="P122" s="35">
        <f t="shared" si="12"/>
        <v>2.23</v>
      </c>
      <c r="Q122" s="48" t="s">
        <v>41</v>
      </c>
      <c r="R122" s="49" t="s">
        <v>430</v>
      </c>
      <c r="S122" s="20" t="s">
        <v>349</v>
      </c>
      <c r="T122" s="20" t="s">
        <v>150</v>
      </c>
      <c r="U122" s="50"/>
    </row>
    <row r="123" spans="1:21" s="4" customFormat="1" ht="24">
      <c r="A123" s="18">
        <v>61</v>
      </c>
      <c r="B123" s="18" t="s">
        <v>460</v>
      </c>
      <c r="C123" s="18" t="s">
        <v>145</v>
      </c>
      <c r="D123" s="18" t="s">
        <v>461</v>
      </c>
      <c r="E123" s="18" t="s">
        <v>429</v>
      </c>
      <c r="F123" s="18" t="s">
        <v>78</v>
      </c>
      <c r="G123" s="18" t="s">
        <v>31</v>
      </c>
      <c r="H123" s="20" t="s">
        <v>32</v>
      </c>
      <c r="I123" s="34">
        <f t="shared" si="10"/>
        <v>1.22</v>
      </c>
      <c r="J123" s="18"/>
      <c r="K123" s="18">
        <v>1.22</v>
      </c>
      <c r="L123" s="36"/>
      <c r="M123" s="20"/>
      <c r="N123" s="18">
        <v>1.22</v>
      </c>
      <c r="O123" s="35"/>
      <c r="P123" s="35">
        <f t="shared" si="12"/>
        <v>1.22</v>
      </c>
      <c r="Q123" s="48" t="s">
        <v>41</v>
      </c>
      <c r="R123" s="49" t="s">
        <v>430</v>
      </c>
      <c r="S123" s="20" t="s">
        <v>349</v>
      </c>
      <c r="T123" s="20" t="s">
        <v>150</v>
      </c>
      <c r="U123" s="50"/>
    </row>
    <row r="124" spans="1:21" s="4" customFormat="1" ht="24">
      <c r="A124" s="18">
        <v>62</v>
      </c>
      <c r="B124" s="18" t="s">
        <v>462</v>
      </c>
      <c r="C124" s="18" t="s">
        <v>130</v>
      </c>
      <c r="D124" s="18" t="s">
        <v>463</v>
      </c>
      <c r="E124" s="18" t="s">
        <v>429</v>
      </c>
      <c r="F124" s="18" t="s">
        <v>78</v>
      </c>
      <c r="G124" s="18" t="s">
        <v>31</v>
      </c>
      <c r="H124" s="20" t="s">
        <v>32</v>
      </c>
      <c r="I124" s="34">
        <f t="shared" si="10"/>
        <v>2.65</v>
      </c>
      <c r="J124" s="18"/>
      <c r="K124" s="18">
        <v>2.65</v>
      </c>
      <c r="L124" s="36"/>
      <c r="M124" s="20"/>
      <c r="N124" s="18">
        <v>2.65</v>
      </c>
      <c r="O124" s="35"/>
      <c r="P124" s="35">
        <f t="shared" si="12"/>
        <v>2.65</v>
      </c>
      <c r="Q124" s="48" t="s">
        <v>41</v>
      </c>
      <c r="R124" s="49" t="s">
        <v>430</v>
      </c>
      <c r="S124" s="54" t="s">
        <v>263</v>
      </c>
      <c r="T124" s="20" t="s">
        <v>135</v>
      </c>
      <c r="U124" s="50"/>
    </row>
    <row r="125" spans="1:21" s="4" customFormat="1" ht="24">
      <c r="A125" s="18">
        <v>63</v>
      </c>
      <c r="B125" s="18" t="s">
        <v>464</v>
      </c>
      <c r="C125" s="18" t="s">
        <v>130</v>
      </c>
      <c r="D125" s="18" t="s">
        <v>131</v>
      </c>
      <c r="E125" s="18" t="s">
        <v>429</v>
      </c>
      <c r="F125" s="18" t="s">
        <v>78</v>
      </c>
      <c r="G125" s="18" t="s">
        <v>31</v>
      </c>
      <c r="H125" s="20" t="s">
        <v>32</v>
      </c>
      <c r="I125" s="34">
        <f t="shared" si="10"/>
        <v>1.7</v>
      </c>
      <c r="J125" s="18"/>
      <c r="K125" s="18">
        <v>1.7</v>
      </c>
      <c r="L125" s="36"/>
      <c r="M125" s="20"/>
      <c r="N125" s="18">
        <v>1.7</v>
      </c>
      <c r="O125" s="35"/>
      <c r="P125" s="35">
        <f t="shared" si="12"/>
        <v>1.7</v>
      </c>
      <c r="Q125" s="48" t="s">
        <v>41</v>
      </c>
      <c r="R125" s="49" t="s">
        <v>430</v>
      </c>
      <c r="S125" s="54" t="s">
        <v>263</v>
      </c>
      <c r="T125" s="20" t="s">
        <v>135</v>
      </c>
      <c r="U125" s="50"/>
    </row>
    <row r="126" spans="1:21" s="4" customFormat="1" ht="13.5">
      <c r="A126" s="23" t="s">
        <v>465</v>
      </c>
      <c r="B126" s="63" t="s">
        <v>466</v>
      </c>
      <c r="C126" s="23"/>
      <c r="D126" s="63"/>
      <c r="E126" s="23"/>
      <c r="F126" s="23"/>
      <c r="G126" s="23"/>
      <c r="H126" s="15"/>
      <c r="I126" s="38">
        <f t="shared" si="10"/>
        <v>485.16200000000003</v>
      </c>
      <c r="J126" s="23">
        <f aca="true" t="shared" si="13" ref="J126:P126">SUM(J127:J138)</f>
        <v>0</v>
      </c>
      <c r="K126" s="23">
        <f t="shared" si="13"/>
        <v>58.53999999999999</v>
      </c>
      <c r="L126" s="23">
        <f t="shared" si="13"/>
        <v>426.622</v>
      </c>
      <c r="M126" s="23">
        <f t="shared" si="13"/>
        <v>0</v>
      </c>
      <c r="N126" s="23">
        <f t="shared" si="13"/>
        <v>46.32</v>
      </c>
      <c r="O126" s="23">
        <f t="shared" si="13"/>
        <v>369.71</v>
      </c>
      <c r="P126" s="39">
        <f t="shared" si="12"/>
        <v>416.03</v>
      </c>
      <c r="Q126" s="55"/>
      <c r="R126" s="77"/>
      <c r="S126" s="56"/>
      <c r="T126" s="78"/>
      <c r="U126" s="58"/>
    </row>
    <row r="127" spans="1:21" s="4" customFormat="1" ht="36">
      <c r="A127" s="18">
        <v>1</v>
      </c>
      <c r="B127" s="18" t="s">
        <v>467</v>
      </c>
      <c r="C127" s="18" t="s">
        <v>259</v>
      </c>
      <c r="D127" s="18" t="s">
        <v>28</v>
      </c>
      <c r="E127" s="18" t="s">
        <v>468</v>
      </c>
      <c r="F127" s="18" t="s">
        <v>30</v>
      </c>
      <c r="G127" s="18" t="s">
        <v>31</v>
      </c>
      <c r="H127" s="20" t="s">
        <v>32</v>
      </c>
      <c r="I127" s="34">
        <f t="shared" si="10"/>
        <v>130</v>
      </c>
      <c r="J127" s="18"/>
      <c r="K127" s="18"/>
      <c r="L127" s="18">
        <v>130</v>
      </c>
      <c r="M127" s="20"/>
      <c r="N127" s="20"/>
      <c r="O127" s="20">
        <v>130</v>
      </c>
      <c r="P127" s="35">
        <f t="shared" si="12"/>
        <v>130</v>
      </c>
      <c r="Q127" s="48" t="s">
        <v>41</v>
      </c>
      <c r="R127" s="49" t="s">
        <v>469</v>
      </c>
      <c r="S127" s="49" t="s">
        <v>263</v>
      </c>
      <c r="T127" s="61" t="s">
        <v>264</v>
      </c>
      <c r="U127" s="50"/>
    </row>
    <row r="128" spans="1:21" s="4" customFormat="1" ht="24">
      <c r="A128" s="18">
        <v>2</v>
      </c>
      <c r="B128" s="18" t="s">
        <v>470</v>
      </c>
      <c r="C128" s="18" t="s">
        <v>27</v>
      </c>
      <c r="D128" s="18" t="s">
        <v>28</v>
      </c>
      <c r="E128" s="18" t="s">
        <v>471</v>
      </c>
      <c r="F128" s="18" t="s">
        <v>30</v>
      </c>
      <c r="G128" s="18" t="s">
        <v>31</v>
      </c>
      <c r="H128" s="20" t="s">
        <v>32</v>
      </c>
      <c r="I128" s="34">
        <f t="shared" si="10"/>
        <v>62.59</v>
      </c>
      <c r="J128" s="18"/>
      <c r="K128" s="18"/>
      <c r="L128" s="18">
        <v>62.59</v>
      </c>
      <c r="M128" s="20"/>
      <c r="N128" s="20"/>
      <c r="O128" s="20">
        <v>54.04</v>
      </c>
      <c r="P128" s="35">
        <f t="shared" si="12"/>
        <v>54.04</v>
      </c>
      <c r="Q128" s="48" t="s">
        <v>33</v>
      </c>
      <c r="R128" s="79" t="s">
        <v>472</v>
      </c>
      <c r="S128" s="49" t="s">
        <v>473</v>
      </c>
      <c r="T128" s="59" t="s">
        <v>238</v>
      </c>
      <c r="U128" s="50"/>
    </row>
    <row r="129" spans="1:21" s="4" customFormat="1" ht="36">
      <c r="A129" s="18">
        <v>3</v>
      </c>
      <c r="B129" s="18" t="s">
        <v>474</v>
      </c>
      <c r="C129" s="18" t="s">
        <v>165</v>
      </c>
      <c r="D129" s="18" t="s">
        <v>166</v>
      </c>
      <c r="E129" s="18" t="s">
        <v>475</v>
      </c>
      <c r="F129" s="18" t="s">
        <v>30</v>
      </c>
      <c r="G129" s="18" t="s">
        <v>31</v>
      </c>
      <c r="H129" s="20" t="s">
        <v>32</v>
      </c>
      <c r="I129" s="34">
        <f t="shared" si="10"/>
        <v>55.632</v>
      </c>
      <c r="J129" s="18"/>
      <c r="K129" s="18"/>
      <c r="L129" s="18">
        <v>55.632</v>
      </c>
      <c r="M129" s="20"/>
      <c r="N129" s="20"/>
      <c r="O129" s="20">
        <v>55.45</v>
      </c>
      <c r="P129" s="35">
        <f t="shared" si="12"/>
        <v>55.45</v>
      </c>
      <c r="Q129" s="48" t="s">
        <v>41</v>
      </c>
      <c r="R129" s="49" t="s">
        <v>469</v>
      </c>
      <c r="S129" s="49" t="s">
        <v>263</v>
      </c>
      <c r="T129" s="20" t="s">
        <v>170</v>
      </c>
      <c r="U129" s="50"/>
    </row>
    <row r="130" spans="1:21" s="4" customFormat="1" ht="36">
      <c r="A130" s="18">
        <v>4</v>
      </c>
      <c r="B130" s="18" t="s">
        <v>476</v>
      </c>
      <c r="C130" s="18" t="s">
        <v>38</v>
      </c>
      <c r="D130" s="18" t="s">
        <v>187</v>
      </c>
      <c r="E130" s="18" t="s">
        <v>477</v>
      </c>
      <c r="F130" s="18" t="s">
        <v>30</v>
      </c>
      <c r="G130" s="18" t="s">
        <v>31</v>
      </c>
      <c r="H130" s="20" t="s">
        <v>32</v>
      </c>
      <c r="I130" s="34">
        <f t="shared" si="10"/>
        <v>9.7</v>
      </c>
      <c r="J130" s="18"/>
      <c r="K130" s="18">
        <v>9.7</v>
      </c>
      <c r="L130" s="18"/>
      <c r="M130" s="20"/>
      <c r="N130" s="20">
        <v>5.62</v>
      </c>
      <c r="O130" s="20"/>
      <c r="P130" s="35">
        <f t="shared" si="12"/>
        <v>5.62</v>
      </c>
      <c r="Q130" s="48" t="s">
        <v>41</v>
      </c>
      <c r="R130" s="49" t="s">
        <v>469</v>
      </c>
      <c r="S130" s="49" t="s">
        <v>263</v>
      </c>
      <c r="T130" s="20" t="s">
        <v>44</v>
      </c>
      <c r="U130" s="50"/>
    </row>
    <row r="131" spans="1:21" s="4" customFormat="1" ht="36">
      <c r="A131" s="18">
        <v>5</v>
      </c>
      <c r="B131" s="18" t="s">
        <v>478</v>
      </c>
      <c r="C131" s="18" t="s">
        <v>53</v>
      </c>
      <c r="D131" s="18" t="s">
        <v>199</v>
      </c>
      <c r="E131" s="18" t="s">
        <v>479</v>
      </c>
      <c r="F131" s="18" t="s">
        <v>30</v>
      </c>
      <c r="G131" s="18" t="s">
        <v>31</v>
      </c>
      <c r="H131" s="20" t="s">
        <v>32</v>
      </c>
      <c r="I131" s="34">
        <f t="shared" si="10"/>
        <v>28.6</v>
      </c>
      <c r="J131" s="18"/>
      <c r="K131" s="18">
        <v>15.1</v>
      </c>
      <c r="L131" s="18">
        <v>13.5</v>
      </c>
      <c r="M131" s="20"/>
      <c r="N131" s="20">
        <v>15.1</v>
      </c>
      <c r="O131" s="20">
        <v>11.18</v>
      </c>
      <c r="P131" s="35">
        <f t="shared" si="12"/>
        <v>26.28</v>
      </c>
      <c r="Q131" s="48" t="s">
        <v>41</v>
      </c>
      <c r="R131" s="49" t="s">
        <v>469</v>
      </c>
      <c r="S131" s="54" t="s">
        <v>263</v>
      </c>
      <c r="T131" s="51" t="s">
        <v>58</v>
      </c>
      <c r="U131" s="50"/>
    </row>
    <row r="132" spans="1:21" s="4" customFormat="1" ht="36">
      <c r="A132" s="18">
        <v>6</v>
      </c>
      <c r="B132" s="18" t="s">
        <v>480</v>
      </c>
      <c r="C132" s="18" t="s">
        <v>46</v>
      </c>
      <c r="D132" s="18" t="s">
        <v>183</v>
      </c>
      <c r="E132" s="18" t="s">
        <v>481</v>
      </c>
      <c r="F132" s="18" t="s">
        <v>30</v>
      </c>
      <c r="G132" s="18" t="s">
        <v>31</v>
      </c>
      <c r="H132" s="20" t="s">
        <v>32</v>
      </c>
      <c r="I132" s="34">
        <f t="shared" si="10"/>
        <v>16.97</v>
      </c>
      <c r="J132" s="18"/>
      <c r="K132" s="18"/>
      <c r="L132" s="18">
        <v>16.97</v>
      </c>
      <c r="M132" s="20"/>
      <c r="N132" s="35"/>
      <c r="O132" s="35">
        <v>16.97</v>
      </c>
      <c r="P132" s="35">
        <f t="shared" si="12"/>
        <v>16.97</v>
      </c>
      <c r="Q132" s="48" t="s">
        <v>41</v>
      </c>
      <c r="R132" s="49" t="s">
        <v>469</v>
      </c>
      <c r="S132" s="54" t="s">
        <v>263</v>
      </c>
      <c r="T132" s="20" t="s">
        <v>51</v>
      </c>
      <c r="U132" s="50"/>
    </row>
    <row r="133" spans="1:21" s="4" customFormat="1" ht="36">
      <c r="A133" s="18">
        <v>7</v>
      </c>
      <c r="B133" s="18" t="s">
        <v>482</v>
      </c>
      <c r="C133" s="18" t="s">
        <v>75</v>
      </c>
      <c r="D133" s="18" t="s">
        <v>172</v>
      </c>
      <c r="E133" s="18" t="s">
        <v>483</v>
      </c>
      <c r="F133" s="18" t="s">
        <v>30</v>
      </c>
      <c r="G133" s="18" t="s">
        <v>31</v>
      </c>
      <c r="H133" s="20" t="s">
        <v>32</v>
      </c>
      <c r="I133" s="34">
        <f t="shared" si="10"/>
        <v>57.81</v>
      </c>
      <c r="J133" s="18"/>
      <c r="K133" s="18">
        <v>17.05</v>
      </c>
      <c r="L133" s="18">
        <v>40.76</v>
      </c>
      <c r="M133" s="20"/>
      <c r="N133" s="35">
        <v>11.84</v>
      </c>
      <c r="O133" s="35">
        <v>18.67</v>
      </c>
      <c r="P133" s="35">
        <f t="shared" si="12"/>
        <v>30.51</v>
      </c>
      <c r="Q133" s="48" t="s">
        <v>41</v>
      </c>
      <c r="R133" s="49" t="s">
        <v>469</v>
      </c>
      <c r="S133" s="54" t="s">
        <v>263</v>
      </c>
      <c r="T133" s="20" t="s">
        <v>81</v>
      </c>
      <c r="U133" s="50"/>
    </row>
    <row r="134" spans="1:21" s="4" customFormat="1" ht="36">
      <c r="A134" s="18">
        <v>8</v>
      </c>
      <c r="B134" s="18" t="s">
        <v>484</v>
      </c>
      <c r="C134" s="18" t="s">
        <v>97</v>
      </c>
      <c r="D134" s="18" t="s">
        <v>191</v>
      </c>
      <c r="E134" s="18" t="s">
        <v>485</v>
      </c>
      <c r="F134" s="18" t="s">
        <v>30</v>
      </c>
      <c r="G134" s="18" t="s">
        <v>31</v>
      </c>
      <c r="H134" s="20" t="s">
        <v>32</v>
      </c>
      <c r="I134" s="34">
        <f t="shared" si="10"/>
        <v>33.79</v>
      </c>
      <c r="J134" s="18"/>
      <c r="K134" s="18">
        <v>3.79</v>
      </c>
      <c r="L134" s="18">
        <v>30</v>
      </c>
      <c r="M134" s="20"/>
      <c r="N134" s="20">
        <v>3.79</v>
      </c>
      <c r="O134" s="20">
        <v>30</v>
      </c>
      <c r="P134" s="35">
        <f t="shared" si="12"/>
        <v>33.79</v>
      </c>
      <c r="Q134" s="48" t="s">
        <v>41</v>
      </c>
      <c r="R134" s="49" t="s">
        <v>469</v>
      </c>
      <c r="S134" s="54" t="s">
        <v>263</v>
      </c>
      <c r="T134" s="20" t="s">
        <v>102</v>
      </c>
      <c r="U134" s="50"/>
    </row>
    <row r="135" spans="1:21" s="4" customFormat="1" ht="36">
      <c r="A135" s="18">
        <v>9</v>
      </c>
      <c r="B135" s="18" t="s">
        <v>486</v>
      </c>
      <c r="C135" s="18" t="s">
        <v>109</v>
      </c>
      <c r="D135" s="18" t="s">
        <v>180</v>
      </c>
      <c r="E135" s="18" t="s">
        <v>477</v>
      </c>
      <c r="F135" s="18" t="s">
        <v>30</v>
      </c>
      <c r="G135" s="18" t="s">
        <v>31</v>
      </c>
      <c r="H135" s="20" t="s">
        <v>32</v>
      </c>
      <c r="I135" s="34">
        <f t="shared" si="10"/>
        <v>15</v>
      </c>
      <c r="J135" s="18"/>
      <c r="K135" s="18">
        <v>3</v>
      </c>
      <c r="L135" s="18">
        <v>12</v>
      </c>
      <c r="M135" s="20"/>
      <c r="N135" s="35">
        <v>3</v>
      </c>
      <c r="O135" s="35">
        <v>12</v>
      </c>
      <c r="P135" s="35">
        <f t="shared" si="12"/>
        <v>15</v>
      </c>
      <c r="Q135" s="48" t="s">
        <v>41</v>
      </c>
      <c r="R135" s="49" t="s">
        <v>469</v>
      </c>
      <c r="S135" s="49" t="s">
        <v>263</v>
      </c>
      <c r="T135" s="20" t="s">
        <v>115</v>
      </c>
      <c r="U135" s="50"/>
    </row>
    <row r="136" spans="1:21" s="4" customFormat="1" ht="36">
      <c r="A136" s="18">
        <v>10</v>
      </c>
      <c r="B136" s="18" t="s">
        <v>487</v>
      </c>
      <c r="C136" s="18" t="s">
        <v>145</v>
      </c>
      <c r="D136" s="18" t="s">
        <v>193</v>
      </c>
      <c r="E136" s="18" t="s">
        <v>475</v>
      </c>
      <c r="F136" s="18" t="s">
        <v>30</v>
      </c>
      <c r="G136" s="18" t="s">
        <v>31</v>
      </c>
      <c r="H136" s="20" t="s">
        <v>32</v>
      </c>
      <c r="I136" s="34">
        <f aca="true" t="shared" si="14" ref="I136:I138">J136+K136+L136</f>
        <v>29.1</v>
      </c>
      <c r="J136" s="18"/>
      <c r="K136" s="18">
        <v>9.9</v>
      </c>
      <c r="L136" s="18">
        <v>19.2</v>
      </c>
      <c r="M136" s="20"/>
      <c r="N136" s="35">
        <v>6.97</v>
      </c>
      <c r="O136" s="35">
        <v>18</v>
      </c>
      <c r="P136" s="35">
        <f t="shared" si="12"/>
        <v>24.97</v>
      </c>
      <c r="Q136" s="48" t="s">
        <v>41</v>
      </c>
      <c r="R136" s="20" t="s">
        <v>469</v>
      </c>
      <c r="S136" s="73" t="s">
        <v>263</v>
      </c>
      <c r="T136" s="20" t="s">
        <v>150</v>
      </c>
      <c r="U136" s="50"/>
    </row>
    <row r="137" spans="1:21" s="4" customFormat="1" ht="36">
      <c r="A137" s="18">
        <v>11</v>
      </c>
      <c r="B137" s="18" t="s">
        <v>488</v>
      </c>
      <c r="C137" s="18" t="s">
        <v>130</v>
      </c>
      <c r="D137" s="18" t="s">
        <v>176</v>
      </c>
      <c r="E137" s="18" t="s">
        <v>489</v>
      </c>
      <c r="F137" s="18" t="s">
        <v>30</v>
      </c>
      <c r="G137" s="18" t="s">
        <v>31</v>
      </c>
      <c r="H137" s="20" t="s">
        <v>32</v>
      </c>
      <c r="I137" s="34">
        <f t="shared" si="14"/>
        <v>6.97</v>
      </c>
      <c r="J137" s="18"/>
      <c r="K137" s="18"/>
      <c r="L137" s="18">
        <v>6.97</v>
      </c>
      <c r="M137" s="20"/>
      <c r="N137" s="20"/>
      <c r="O137" s="20">
        <v>6.96</v>
      </c>
      <c r="P137" s="35">
        <f t="shared" si="12"/>
        <v>6.96</v>
      </c>
      <c r="Q137" s="48" t="s">
        <v>41</v>
      </c>
      <c r="R137" s="49" t="s">
        <v>469</v>
      </c>
      <c r="S137" s="49" t="s">
        <v>263</v>
      </c>
      <c r="T137" s="20" t="s">
        <v>135</v>
      </c>
      <c r="U137" s="50"/>
    </row>
    <row r="138" spans="1:21" s="4" customFormat="1" ht="36">
      <c r="A138" s="18">
        <v>12</v>
      </c>
      <c r="B138" s="18" t="s">
        <v>490</v>
      </c>
      <c r="C138" s="18" t="s">
        <v>152</v>
      </c>
      <c r="D138" s="18" t="s">
        <v>195</v>
      </c>
      <c r="E138" s="18" t="s">
        <v>477</v>
      </c>
      <c r="F138" s="18" t="s">
        <v>30</v>
      </c>
      <c r="G138" s="18" t="s">
        <v>31</v>
      </c>
      <c r="H138" s="20" t="s">
        <v>32</v>
      </c>
      <c r="I138" s="34">
        <f t="shared" si="14"/>
        <v>39</v>
      </c>
      <c r="J138" s="18"/>
      <c r="K138" s="18"/>
      <c r="L138" s="18">
        <v>39</v>
      </c>
      <c r="M138" s="18"/>
      <c r="N138" s="18"/>
      <c r="O138" s="18">
        <v>16.44</v>
      </c>
      <c r="P138" s="35">
        <f t="shared" si="12"/>
        <v>16.44</v>
      </c>
      <c r="Q138" s="48" t="s">
        <v>41</v>
      </c>
      <c r="R138" s="49" t="s">
        <v>469</v>
      </c>
      <c r="S138" s="49" t="s">
        <v>263</v>
      </c>
      <c r="T138" s="20" t="s">
        <v>157</v>
      </c>
      <c r="U138" s="50"/>
    </row>
    <row r="139" ht="14.25">
      <c r="J139" s="80"/>
    </row>
  </sheetData>
  <sheetProtection/>
  <mergeCells count="19">
    <mergeCell ref="A2:U2"/>
    <mergeCell ref="I3:L3"/>
    <mergeCell ref="A6:B6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P3:P5"/>
    <mergeCell ref="Q3:Q5"/>
    <mergeCell ref="R3:R5"/>
    <mergeCell ref="S3:S5"/>
    <mergeCell ref="T3:T5"/>
    <mergeCell ref="U3:U5"/>
    <mergeCell ref="M3:O4"/>
  </mergeCells>
  <conditionalFormatting sqref="B58">
    <cfRule type="expression" priority="2" dxfId="0" stopIfTrue="1">
      <formula>AND(COUNTIF($B$58,B58)&gt;1,NOT(ISBLANK(B58)))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60">
    <cfRule type="expression" priority="5" dxfId="0" stopIfTrue="1">
      <formula>AND(COUNTIF($B$60,B60)&gt;1,NOT(ISBLANK(B60)))</formula>
    </cfRule>
  </conditionalFormatting>
  <conditionalFormatting sqref="B61:B63">
    <cfRule type="expression" priority="4" dxfId="0" stopIfTrue="1">
      <formula>AND(COUNTIF($B$61:$B$63,B61)&gt;1,NOT(ISBLANK(B61)))</formula>
    </cfRule>
  </conditionalFormatting>
  <conditionalFormatting sqref="B64:B68">
    <cfRule type="expression" priority="3" dxfId="0" stopIfTrue="1">
      <formula>AND(COUNTIF($B$64:$B$68,B64)&gt;1,NOT(ISBLANK(B64)))</formula>
    </cfRule>
  </conditionalFormatting>
  <printOptions horizontalCentered="1"/>
  <pageMargins left="0.39305555555555555" right="0.3541666666666667" top="0.2361111111111111" bottom="0.3541666666666667" header="0.15694444444444444" footer="0.07847222222222222"/>
  <pageSetup fitToHeight="0" fitToWidth="1" horizontalDpi="600" verticalDpi="600" orientation="landscape" paperSize="9" scale="4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9" sqref="S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王某某</cp:lastModifiedBy>
  <cp:lastPrinted>2020-01-20T01:14:43Z</cp:lastPrinted>
  <dcterms:created xsi:type="dcterms:W3CDTF">2016-11-05T03:30:22Z</dcterms:created>
  <dcterms:modified xsi:type="dcterms:W3CDTF">2023-12-25T01:09:48Z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571ECA05EEA14B21A8BBA33BA827AD6A_13</vt:lpwstr>
  </property>
</Properties>
</file>