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资金项目计划表" sheetId="1" r:id="rId1"/>
  </sheets>
  <definedNames>
    <definedName name="_xlnm.Print_Titles" localSheetId="0">'资金项目计划表'!$2:$5</definedName>
  </definedNames>
  <calcPr fullCalcOnLoad="1"/>
</workbook>
</file>

<file path=xl/sharedStrings.xml><?xml version="1.0" encoding="utf-8"?>
<sst xmlns="http://schemas.openxmlformats.org/spreadsheetml/2006/main" count="560" uniqueCount="262">
  <si>
    <t>附件</t>
  </si>
  <si>
    <t>定安县2024年度财政衔接推进乡村振兴补助资金项目计划表</t>
  </si>
  <si>
    <t>序号</t>
  </si>
  <si>
    <t>项目名称</t>
  </si>
  <si>
    <t>实施单位</t>
  </si>
  <si>
    <t>实施地点</t>
  </si>
  <si>
    <t>建设任务</t>
  </si>
  <si>
    <t>实施期限</t>
  </si>
  <si>
    <t>项目责任人</t>
  </si>
  <si>
    <t>资金来源（万元）</t>
  </si>
  <si>
    <t>受益对象</t>
  </si>
  <si>
    <t>绩效目标</t>
  </si>
  <si>
    <t>联农带农机制</t>
  </si>
  <si>
    <t>备注</t>
  </si>
  <si>
    <t>项目总投资</t>
  </si>
  <si>
    <t>其中</t>
  </si>
  <si>
    <t>财政衔接资金</t>
  </si>
  <si>
    <t>其他资金</t>
  </si>
  <si>
    <t>合计</t>
  </si>
  <si>
    <t>一</t>
  </si>
  <si>
    <t>产业项目</t>
  </si>
  <si>
    <t>海南庆平定安黑猪养殖小区项目</t>
  </si>
  <si>
    <t>定安县农业农村局</t>
  </si>
  <si>
    <t>新竹镇</t>
  </si>
  <si>
    <t>年出栏10000头肥猪栏建设，包括栏舍建设、 环保、供水供电及其他配套设施建设，养殖设备及发电系统等相关配套设备设施建设。</t>
  </si>
  <si>
    <t>1年</t>
  </si>
  <si>
    <t>相关村委会</t>
  </si>
  <si>
    <t>带动当地农户就业，增加收入，发展、做强一产带动二、三产业。年出栏定安黑猪新增10000头，最终实现年出栏定安黑猪60000头。</t>
  </si>
  <si>
    <t>租赁联结、收益分红、产业发展</t>
  </si>
  <si>
    <t>农发展定安黑猪育肥产业园区项目</t>
  </si>
  <si>
    <t>富文镇、新竹镇</t>
  </si>
  <si>
    <t>建设养殖间、繁育间、饲料加工车间、仓库等设施及相关配套设施。</t>
  </si>
  <si>
    <t>带动当地农户就业，增加收入，发展、做强一产带动二、三产业。新建5000头黑猪栏舍，实现年出栏定安黑猪1000头。</t>
  </si>
  <si>
    <t>定安鹅种鹅繁育标准化示范基地项目</t>
  </si>
  <si>
    <t>一期拟新建饲养1000只种鹅，每年可以繁殖出2-2.4万鹅苗。建设育种数据库、育雏鹅舍、孵化厂、检疫查验室、无害化处理设施、信息化管控设施等，优先保证定安崽鹅供应整个定安市场。</t>
  </si>
  <si>
    <t>带动当地农户就业，增加收入，发展、做强一产带动二、三产业，做好定安鹅的保种工作。</t>
  </si>
  <si>
    <t>海南达川热带特色产业扩产项目</t>
  </si>
  <si>
    <t>海南定安塔岭工业园</t>
  </si>
  <si>
    <t>扩张农产品制造产能、打造智能新工厂</t>
  </si>
  <si>
    <t>加速高效农业经济循环，优先提供监测对象、脱贫人口务工就业、提高农民收入、带动当地产业经济。</t>
  </si>
  <si>
    <t>劳务联结、股份联结、订单联结</t>
  </si>
  <si>
    <t>养牛基地建设项目</t>
  </si>
  <si>
    <t>龙门镇</t>
  </si>
  <si>
    <t>新建养殖间、繁育间、饲料加工车间、大型蓄水池、仓库、并配建道路、污水净化处理等相关配套设施。</t>
  </si>
  <si>
    <t>带动当地农户就业，增加收入，发展、做强一产带动二、三产业。</t>
  </si>
  <si>
    <t>定安县产业提升培育和产销对接项目</t>
  </si>
  <si>
    <t>定安县</t>
  </si>
  <si>
    <t>打造1个以定安县农产品公用品牌，发展粽子、定安黑猪、潭黎圣女果、新竹芋头、南金菠萝蜜、定安富硒大米等6个主导产业</t>
  </si>
  <si>
    <t>3年</t>
  </si>
  <si>
    <t>创新打造“1+6+N”的公用品牌发展格局，“1 ”即以定安县农产品公用品牌为核心，“6”即定安粽子、定安黑猪、潭黎圣女果、新竹芋头、南金菠萝蜜、定安花生油 6 个主导产业为优先发展重点，带动产业链上“N”个涉农经营主体和农户共享品牌打造红利。</t>
  </si>
  <si>
    <t>发展生产、就业务工、技术指导</t>
  </si>
  <si>
    <t>定安县产业大脑数字化平台项目</t>
  </si>
  <si>
    <t>基于定安县社会经济和乡村产业发展实际，围绕乡村产业振兴总目标，以问题为导向，以数据汇聚治理能力建设为支撑，以农业产业数字化应用拓展为着力点，统筹定安农业数字化建设顶层设计，按照“1+1+1+N”体系，通过升级软硬件设施、建设数字化平台手段，形成“定安县农业产业大脑”。</t>
  </si>
  <si>
    <t>建设“一网、一中心、一平台、N大应用”，分别是天空地一体化数据监测网、定安农业农村数据资源中心、农业产业大脑数字化平台以及平台包含的农业决策服务、粮食安全数字化管理、农业产业服务等应用，面向定安农业农村管理单位、农业生产经营主体及基层农户，拓展农业决策、粮食安全监管、农业产业服务等数字化应用，提升全县农业农村生产、经营、管理、服务数字化改造，解决产业发展过程中存在的各种问题，不断拓展数字化在产业领域应用的深度与广度，打造县域“产业大脑”，促进县域经济发展。</t>
  </si>
  <si>
    <t>促进定安县一二三产深度融合发展，推动定安县产业数字化升级。</t>
  </si>
  <si>
    <t>中瑞居与海南海胜农业发展有限公司合作养牛项目</t>
  </si>
  <si>
    <t>定安县民族事务局</t>
  </si>
  <si>
    <t>翰林镇中瑞居</t>
  </si>
  <si>
    <t>新建育肥牛舍、水泵房、地磅房各1栋</t>
  </si>
  <si>
    <t>3034人</t>
  </si>
  <si>
    <t>增加居集体收入。以公司＋农户的方式扶持苗族群众养牛增加收入</t>
  </si>
  <si>
    <t>务工收入、分红、培训、资源循环利用</t>
  </si>
  <si>
    <t>少数民族资金项目</t>
  </si>
  <si>
    <t>定城镇水冲坡村委会斑斓产业项目</t>
  </si>
  <si>
    <t>定城镇人民政府</t>
  </si>
  <si>
    <t>水冲坡村委会</t>
  </si>
  <si>
    <t>利用现有工业用地，与椰香百年公司进行合作，投资建设标准仓房及冷库设施，由公司进行租赁使用，村集体收租金，同时壮大本村斑斓文化产业。</t>
  </si>
  <si>
    <t>920人</t>
  </si>
  <si>
    <t>带动村集体经济增收，提供30人就业岗位，壮大村级产业</t>
  </si>
  <si>
    <t>务工收入、土地流转、分红</t>
  </si>
  <si>
    <t>定安龙源观赏养殖示范基地项目</t>
  </si>
  <si>
    <t>龙岭村委会</t>
  </si>
  <si>
    <t>利用50亩土地，建设集养殖、观光、游玩等一体的锦鲤繁殖示范基地，政府负责建设基础设施，与定安龙湖雅仕淡水鱼养殖公司合作，由公司负责经营管理销售，收益进行分红，并完成联农带农措施</t>
  </si>
  <si>
    <t>175人</t>
  </si>
  <si>
    <t>带动175人完成土地流转，发展集体产业经济，提高劳务岗位，增加村民收入</t>
  </si>
  <si>
    <t>岭口镇岭口村委会2024年皇坡乡村微型综合经济体项目</t>
  </si>
  <si>
    <t>岭口镇人民政府</t>
  </si>
  <si>
    <t>岭口镇</t>
  </si>
  <si>
    <t>续建乡村工坊，打造乡村微型综合经济体</t>
  </si>
  <si>
    <t>450人</t>
  </si>
  <si>
    <t>发展集体经济，提高村集体收入，提高受益对象满意度</t>
  </si>
  <si>
    <t>带动当地产业发展、务工、分红</t>
  </si>
  <si>
    <t>龙湖镇雅士锦鲤观光园项目</t>
  </si>
  <si>
    <t>龙湖镇人民政府</t>
  </si>
  <si>
    <t>龙湖镇</t>
  </si>
  <si>
    <t>同海南雅仕商贸有限公司合作发展锦鲤养殖，建设雅士锦鲤观光园</t>
  </si>
  <si>
    <t>3060人</t>
  </si>
  <si>
    <t>增加村集体经济收入，带动农民务工增收。</t>
  </si>
  <si>
    <t>就业务工
技术培训
土地流转</t>
  </si>
  <si>
    <t>雷鸣镇山地村委会发展鸸鹋产业项目</t>
  </si>
  <si>
    <t>雷鸣镇人民政府</t>
  </si>
  <si>
    <t>山地村委会</t>
  </si>
  <si>
    <t>引进海南鸸鹋生物科技有限公司，与村集体+农户，联合创新发展鸸鹋养殖、孵化、鸸鹋医疗保健产品研发生产等；租赁、改造、建设鸸鹋养殖基地、孵化基地、加工厂及仓库等附属设施1500平方；养殖鸸鹋种鹋2000只。</t>
  </si>
  <si>
    <t>2199人</t>
  </si>
  <si>
    <t>增加村委会收入，发展村集体经济</t>
  </si>
  <si>
    <t>带动农户就业务工、土地流转、技术指导</t>
  </si>
  <si>
    <t>雷鸣镇南九村委会新型农村集体经济产业项目</t>
  </si>
  <si>
    <t>南九村委会</t>
  </si>
  <si>
    <t>建设牛舍、养殖肉牛、种植牧草</t>
  </si>
  <si>
    <t>150人</t>
  </si>
  <si>
    <t>带动农户发展，提高农户收入，带动村集体经济收入</t>
  </si>
  <si>
    <t>就业务工、土地流转、订单生产</t>
  </si>
  <si>
    <t>新型农村集体经济项目</t>
  </si>
  <si>
    <t>龙门镇红花岭村委会2023养殖黄牛项目</t>
  </si>
  <si>
    <t>龙门镇人民政府</t>
  </si>
  <si>
    <t>红花岭村委会</t>
  </si>
  <si>
    <t>目前养殖黄牛26头，占地2.4亩，将扩建黄牛养殖规模，新增养殖黄牛</t>
  </si>
  <si>
    <t>118人</t>
  </si>
  <si>
    <t>2024年定城镇产业发展奖励项目</t>
  </si>
  <si>
    <t>定城镇</t>
  </si>
  <si>
    <t>对符合条件的相对稳定脱贫户和监测户经营净收入当年达4000元（含）-8000元的奖励户数（户），每户奖励1000元发展产业；达到8000元（含）-12000元的奖励户数（户），每户奖励2000元发展产业；达到12000元（含）以上的奖励户数（户），每户奖励3000元发展产业</t>
  </si>
  <si>
    <t>360户</t>
  </si>
  <si>
    <t>提高收入，带动生产发展积极性</t>
  </si>
  <si>
    <t>其他</t>
  </si>
  <si>
    <t>2024年富文镇产业发展奖励项目</t>
  </si>
  <si>
    <t>富文镇人民政府</t>
  </si>
  <si>
    <t>富文镇</t>
  </si>
  <si>
    <t>200户</t>
  </si>
  <si>
    <t>2024年翰林镇产业发展奖励项目</t>
  </si>
  <si>
    <t>翰林镇人民政府</t>
  </si>
  <si>
    <t>翰林镇</t>
  </si>
  <si>
    <t>328户</t>
  </si>
  <si>
    <t>2024年黄竹镇产业发展奖励项目</t>
  </si>
  <si>
    <t>黄竹镇人民政府</t>
  </si>
  <si>
    <t>黄竹镇</t>
  </si>
  <si>
    <t>300户</t>
  </si>
  <si>
    <t>2024年雷鸣镇产业发展奖励项目</t>
  </si>
  <si>
    <t>雷鸣镇</t>
  </si>
  <si>
    <t>579户</t>
  </si>
  <si>
    <t>2024年岭口镇产业发展奖励项目</t>
  </si>
  <si>
    <t>440户</t>
  </si>
  <si>
    <t>2024年龙河镇产业发展奖励项目</t>
  </si>
  <si>
    <t>龙河镇人民政府</t>
  </si>
  <si>
    <t>龙河镇</t>
  </si>
  <si>
    <t>398户</t>
  </si>
  <si>
    <t>2024年龙湖镇产业发展奖励项目</t>
  </si>
  <si>
    <t>507户</t>
  </si>
  <si>
    <t>2024年龙门镇产业发展奖励项目</t>
  </si>
  <si>
    <t>2024年新竹镇产业发展奖励项目</t>
  </si>
  <si>
    <t>新竹镇人民政府</t>
  </si>
  <si>
    <t>230户</t>
  </si>
  <si>
    <t>2024年定城镇帮扶防返贫监测对象产业发展项目</t>
  </si>
  <si>
    <t>帮扶防返贫监测对象产业发展
（1000元/人）</t>
  </si>
  <si>
    <t>309人</t>
  </si>
  <si>
    <t>帮助监测对象产业发展，提高监测对象增收,健全防止返贫致贫监测和帮扶机制.</t>
  </si>
  <si>
    <t>2024年富文镇帮扶防返贫监测对象产业发展项目</t>
  </si>
  <si>
    <t>236人</t>
  </si>
  <si>
    <t>2024年翰林镇帮扶防返贫监测对象产业发展项目</t>
  </si>
  <si>
    <t>100人</t>
  </si>
  <si>
    <t>2024年黄竹镇帮扶防返贫监测对象产业发展项目</t>
  </si>
  <si>
    <t>89人</t>
  </si>
  <si>
    <t>2024年雷鸣镇帮扶防返贫监测对象产业发展项目</t>
  </si>
  <si>
    <t>200人</t>
  </si>
  <si>
    <t>2024年岭口镇帮扶防返贫监测对象产业发展项目</t>
  </si>
  <si>
    <t>210人</t>
  </si>
  <si>
    <t>2024年龙河镇帮扶防返贫监测对象产业发展项目</t>
  </si>
  <si>
    <t>368人</t>
  </si>
  <si>
    <t>2024年龙湖镇帮扶防返贫监测对象产业发展项目</t>
  </si>
  <si>
    <t>116人</t>
  </si>
  <si>
    <t>2024年龙门镇帮扶防返贫监测对象产业发展项目</t>
  </si>
  <si>
    <t>180人</t>
  </si>
  <si>
    <t>2024年新竹镇帮扶防返贫监测对象产业发展项目</t>
  </si>
  <si>
    <t>248人</t>
  </si>
  <si>
    <t>二</t>
  </si>
  <si>
    <t>就业项目</t>
  </si>
  <si>
    <t>定安县就业帮扶车间和基地吸纳脱贫劳动力就业一次性奖励</t>
  </si>
  <si>
    <t>全县范围内</t>
  </si>
  <si>
    <t>对于每吸纳1名脱贫人口（含防止返贫监测对象）就业且奖补条件的帮扶车间，按照2000元/人标准给予补贴，扶持11人就业增收。</t>
  </si>
  <si>
    <t>11人</t>
  </si>
  <si>
    <t>解决脱户贫家庭就业困难,帮助11名脱贫户实现稳定就业。</t>
  </si>
  <si>
    <t>帮助脱贫户11人就业增收</t>
  </si>
  <si>
    <t>三</t>
  </si>
  <si>
    <t>巩固三保障成果项目</t>
  </si>
  <si>
    <t>定城镇2024年雨露计划项目</t>
  </si>
  <si>
    <t>对脱贫户、监测对象家庭就读中、高等职业学校子女发放雨露计划补贴（1750元/人/学期）</t>
  </si>
  <si>
    <t>155人</t>
  </si>
  <si>
    <t>发放“雨露计划”补助，提供教育保障</t>
  </si>
  <si>
    <t>富文镇2024年雨露计划项目</t>
  </si>
  <si>
    <t>115人</t>
  </si>
  <si>
    <t>翰林镇2024年雨露计划项目</t>
  </si>
  <si>
    <t>105人</t>
  </si>
  <si>
    <t>黄竹镇2024年雨露计划项目</t>
  </si>
  <si>
    <t>50人</t>
  </si>
  <si>
    <t>雷鸣镇2024年雨露计划项目</t>
  </si>
  <si>
    <t>140人</t>
  </si>
  <si>
    <t>其它</t>
  </si>
  <si>
    <t>岭口镇2024年雨露计划项目</t>
  </si>
  <si>
    <t>145人</t>
  </si>
  <si>
    <t>龙河镇2024年雨露计划项目</t>
  </si>
  <si>
    <t>龙湖镇2024年雨露计划项目</t>
  </si>
  <si>
    <t>109人</t>
  </si>
  <si>
    <t>龙门镇2024年雨露计划项目</t>
  </si>
  <si>
    <t>130人</t>
  </si>
  <si>
    <t>新竹镇2024年雨露计划项目</t>
  </si>
  <si>
    <t>78人</t>
  </si>
  <si>
    <t>四</t>
  </si>
  <si>
    <t>乡村建设行动项目</t>
  </si>
  <si>
    <t>定安县农村饮水工程补短板项目（一期）</t>
  </si>
  <si>
    <t>定安县水务服务中心</t>
  </si>
  <si>
    <t>新建机井、供水管网约12km及附属设施。</t>
  </si>
  <si>
    <t>龙湖镇里变村等11个村委会</t>
  </si>
  <si>
    <t>通过新建机井、供水管网约12km及附属设施，解决里变等11个村委会7000人用水问题</t>
  </si>
  <si>
    <t>务工收入</t>
  </si>
  <si>
    <t>中瑞居南岭六队新村边坡项目</t>
  </si>
  <si>
    <t>翰林镇中瑞居南岭六队</t>
  </si>
  <si>
    <t>新建南岭六队新村边坡共411米，高度2.5米，面积1027.5㎡</t>
  </si>
  <si>
    <t>322人</t>
  </si>
  <si>
    <t>地质灾害点除险加固，解决威胁当地居民生命和财产安全的问题</t>
  </si>
  <si>
    <t>定城镇2024年道路硬化基础设施项目</t>
  </si>
  <si>
    <t>平和村委会</t>
  </si>
  <si>
    <t>1.平和村委会三埇村道路硬化，总长740m，道路宽度1.5~3m；60万元
2.平和村委会沙冷村道路硬化，总长1014m，道路宽度1.5~2m；82万元
3.平和村委会吴兴村道路硬化总长420m，道路宽度1.5~2m；68万元
4.平和村委会大三坡村道路硬化，总长150m，道路宽度1.5~2m；37万元</t>
  </si>
  <si>
    <t>1230人</t>
  </si>
  <si>
    <t>解决村中1230人村庄交通出行问题，完善基础建设</t>
  </si>
  <si>
    <t>定城镇2024年农村污水基础设施项目</t>
  </si>
  <si>
    <t>1.平和村委会三埇村新建污水管网总长1378m（含干管、支管），管径DN200~DN300，新建dn160UPVC接户管1600m，新建检查井60座，新建接户井80座，新建污水收集槽80座，新建一体化污水处理站1座，规模20m3/d。228万元
2.平和村委会沙冷村新建污水管网总长2412m（含干管、支管），管径DN200~DN300，新建dn160UPVC接户管2620m，新建检查井111座，新建接户井131座，新建污水收集槽131座，新建一体化污水处理站1座，规模35m3/d。505万元
3.平和村委会吴兴村新建污水管网总长2376m（含干管、支管），管径DN200~DN300，新建dn160UPVC接户管1800m，新建检查井114座，新建接户井94座，新建污水收集槽94座，新建一体化污水处理站1座，规模25m3/d。390万元
4.平和村委会大三坡村新建污水管网总长1268m（含干管、支管），管径DN200~DN300，新建dn160UPVC接户管660m，新建检查井56座，新建接户井33座，新建污水收集槽33座，新建一体化污水处理站1座，规模6m3/d。209万元</t>
  </si>
  <si>
    <t>解决村中1230人农村污水处理排放问题，完善基础建设</t>
  </si>
  <si>
    <t>富文镇2024年村级生产道路及巷道硬化项目</t>
  </si>
  <si>
    <t>南埠村委会、石门村委会</t>
  </si>
  <si>
    <t>1.南埠村委会硬化巷道面积7300平方米，146万元；
2.南埠村委会硬化生产道路面积14175平方米，355万元；
3.石门村委会，硬化生产道路面积7000平方米，175万元；
4.石门村委会，硬化巷道面积3600平方米，72万元</t>
  </si>
  <si>
    <t>4642人</t>
  </si>
  <si>
    <t>通过建设农村基础设施道路，改善农户生产生活条件</t>
  </si>
  <si>
    <t>黄竹镇2024年基础设施建设项目</t>
  </si>
  <si>
    <t>莲堆村委会</t>
  </si>
  <si>
    <t>1.莲堆村委会排溪村面前岭生产路硬化1200米，94万元
2.莲堆村委会排溪村水坡至排溪山生产路硬化800米，62.4万元；
3.莲堆村委会排溪村下路至坝头生产路硬化800米，62.4万元；
4.莲堆村委会水埇村水响生产路硬化500米，39万元；
5.莲堆村委会水埇村前排埇生产路硬化1500米，117万元；
6.莲堆村委会水埇村水埇岭生产路硬化500米，39万元；
7.莲堆村委会莲堆五队石传埇生产路硬化3.5米*500米，39万元；
8.莲堆村委会莲堆五队潭门脚生产路硬化1000米，78万元；
9.莲堆村委会莲堆三队炮楼岭生产路硬化120米，9.2万元；
10.莲堆村委会莲堆三队红上水沟至山地园村路口生产路硬化2000米，156万元；
11.莲堆村委会黄岭村至忙山埇生产路硬900米，63万元；</t>
  </si>
  <si>
    <t>3980人</t>
  </si>
  <si>
    <t>雷鸣镇2024年村基础设施项目</t>
  </si>
  <si>
    <t>石锦村委会、龙梅村委会</t>
  </si>
  <si>
    <t>1.石锦村委会石锦村巷道硬化15000平方米，厚0.08米，150万元
2.石锦村委会桥头至罗村仔坡道路硬化长1.8公里，宽3.5米，厚0.18米，144万元
3.石锦村委会西埇坡道路硬化长0.7公里，宽3.5米，厚0.18米，56万元
4.龙梅村委会龙仔埇村道路硬化长0.32公里，宽3.5米，厚0.18米，26万元</t>
  </si>
  <si>
    <t>1000人</t>
  </si>
  <si>
    <t>龙湖镇2024年村基础设施项目</t>
  </si>
  <si>
    <t>1、永丰村委会硬化道路2400米，204万元；
2.正统村委会道路硬化3250米，165万元；
3.居丁村委会道路硬化2300米，巷道1500平方，197万元；
4.桐树村委会道路硬化2500米、巷道硬化5000平方米，516万元；
5.东埇村委会道路硬化300米，巷道硬化500平方米，80万元；
6.里变村委会道路硬化2850米，235万元；
7.陈村村委会淡岭村生产道路硬化1800米，165万元；</t>
  </si>
  <si>
    <t>6667人</t>
  </si>
  <si>
    <t>龙湖镇村级饮水工程建设项目</t>
  </si>
  <si>
    <t>1.东埇村委会修建水塔2座及铺设管网设施，60万元；
2.桐树村委会铺设管道1公里，管网500米，30万元；
3.居丁村委会铺设管道1.5公里及配套设施，30万元；</t>
  </si>
  <si>
    <t>3930人</t>
  </si>
  <si>
    <t>完善饮水工程设施，保证群众饮水安全</t>
  </si>
  <si>
    <t>龙门镇2024年村级基础设施建设项目</t>
  </si>
  <si>
    <t>双塘村委会、大山村委会</t>
  </si>
  <si>
    <t>1.双塘村委会硬化道路5130米；414万元
2.大山村委会硬化道路9750米，456万元。</t>
  </si>
  <si>
    <t>龙门镇2024年村级路灯建设项目</t>
  </si>
  <si>
    <t>双塘村委会</t>
  </si>
  <si>
    <t>双塘村委会修建路灯200根</t>
  </si>
  <si>
    <t>通过建设农村公共照明设施，改善群众生产生活条件</t>
  </si>
  <si>
    <t>龙门镇2024年村级污水工程建设项目</t>
  </si>
  <si>
    <t>双塘村委会新建巷道排水沟4300米</t>
  </si>
  <si>
    <t>解决村中农村污水处理排放问题，完善基础建设</t>
  </si>
  <si>
    <t>五</t>
  </si>
  <si>
    <t>项目管理费项目</t>
  </si>
  <si>
    <t>定安县饮水工程项目管理费项目</t>
  </si>
  <si>
    <t>用于完善基础设施项目前期工作</t>
  </si>
  <si>
    <t>解决项目前期费用，加快基础设施建设</t>
  </si>
  <si>
    <t>农业农村局项目管理费项目</t>
  </si>
  <si>
    <t>用于产业项目风险评估</t>
  </si>
  <si>
    <t>相关产业项目</t>
  </si>
  <si>
    <t>解决产业项目风险评估费用，保障资金使用和项目建设安全</t>
  </si>
  <si>
    <t>定城镇2024年项目管理费项目</t>
  </si>
  <si>
    <t>2230人</t>
  </si>
  <si>
    <t>富文镇2024年项目管理费项目</t>
  </si>
  <si>
    <t>黄竹镇2024年项目管理费项目</t>
  </si>
  <si>
    <t>雷鸣镇2024年项目管理费项目</t>
  </si>
  <si>
    <t>龙湖镇2024年项目管理费项目</t>
  </si>
  <si>
    <t>龙门镇2024年项目管理费项目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</si>
</sst>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/>
    </border>
    <border>
      <left>
        <color indexed="63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8" fillId="0" borderId="10" xfId="63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8" fillId="0" borderId="10" xfId="63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6" fillId="0" borderId="10" xfId="6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63" applyNumberFormat="1" applyFont="1" applyFill="1" applyBorder="1" applyAlignment="1" applyProtection="1">
      <alignment horizontal="left" vertical="center" wrapText="1"/>
      <protection/>
    </xf>
    <xf numFmtId="9" fontId="0" fillId="0" borderId="0" xfId="0" applyNumberFormat="1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80"/>
  <sheetViews>
    <sheetView tabSelected="1" zoomScale="85" zoomScaleNormal="85" zoomScaleSheetLayoutView="100" workbookViewId="0" topLeftCell="A4">
      <selection activeCell="H8" sqref="H8:H42"/>
    </sheetView>
  </sheetViews>
  <sheetFormatPr defaultColWidth="9.00390625" defaultRowHeight="14.25"/>
  <cols>
    <col min="1" max="1" width="5.625" style="6" customWidth="1"/>
    <col min="2" max="2" width="30.50390625" style="6" customWidth="1"/>
    <col min="3" max="3" width="10.00390625" style="6" customWidth="1"/>
    <col min="4" max="4" width="13.625" style="6" customWidth="1"/>
    <col min="5" max="5" width="56.875" style="7" customWidth="1"/>
    <col min="6" max="7" width="8.125" style="6" customWidth="1"/>
    <col min="8" max="9" width="18.00390625" style="6" customWidth="1"/>
    <col min="10" max="10" width="13.25390625" style="6" customWidth="1"/>
    <col min="11" max="11" width="10.125" style="6" customWidth="1"/>
    <col min="12" max="12" width="34.75390625" style="7" customWidth="1"/>
    <col min="13" max="13" width="10.125" style="8" customWidth="1"/>
    <col min="14" max="14" width="9.375" style="6" customWidth="1"/>
    <col min="15" max="15" width="9.00390625" style="6" customWidth="1"/>
    <col min="16" max="16" width="10.375" style="6" bestFit="1" customWidth="1"/>
    <col min="17" max="16384" width="9.00390625" style="6" customWidth="1"/>
  </cols>
  <sheetData>
    <row r="1" spans="1:13" s="1" customFormat="1" ht="15" customHeight="1">
      <c r="A1" s="1" t="s">
        <v>0</v>
      </c>
      <c r="E1" s="9"/>
      <c r="L1" s="9"/>
      <c r="M1" s="50"/>
    </row>
    <row r="2" spans="1:14" ht="39.75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1"/>
      <c r="M2" s="10"/>
      <c r="N2" s="10"/>
    </row>
    <row r="3" spans="1:14" s="1" customFormat="1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51"/>
      <c r="J3" s="51"/>
      <c r="K3" s="52" t="s">
        <v>10</v>
      </c>
      <c r="L3" s="52" t="s">
        <v>11</v>
      </c>
      <c r="M3" s="52" t="s">
        <v>12</v>
      </c>
      <c r="N3" s="53" t="s">
        <v>13</v>
      </c>
    </row>
    <row r="4" spans="1:14" s="1" customFormat="1" ht="24.75" customHeight="1">
      <c r="A4" s="12"/>
      <c r="B4" s="12"/>
      <c r="C4" s="12"/>
      <c r="D4" s="12"/>
      <c r="E4" s="12"/>
      <c r="F4" s="12"/>
      <c r="G4" s="13"/>
      <c r="H4" s="14" t="s">
        <v>14</v>
      </c>
      <c r="I4" s="54" t="s">
        <v>15</v>
      </c>
      <c r="J4" s="55"/>
      <c r="K4" s="52"/>
      <c r="L4" s="52"/>
      <c r="M4" s="52"/>
      <c r="N4" s="53"/>
    </row>
    <row r="5" spans="1:14" s="1" customFormat="1" ht="24.75" customHeight="1">
      <c r="A5" s="12"/>
      <c r="B5" s="12"/>
      <c r="C5" s="12"/>
      <c r="D5" s="12"/>
      <c r="E5" s="12"/>
      <c r="F5" s="12"/>
      <c r="G5" s="13"/>
      <c r="H5" s="15"/>
      <c r="I5" s="56" t="s">
        <v>16</v>
      </c>
      <c r="J5" s="56" t="s">
        <v>17</v>
      </c>
      <c r="K5" s="52"/>
      <c r="L5" s="52"/>
      <c r="M5" s="52"/>
      <c r="N5" s="53"/>
    </row>
    <row r="6" spans="1:16" s="2" customFormat="1" ht="19.5" customHeight="1">
      <c r="A6" s="16" t="s">
        <v>18</v>
      </c>
      <c r="B6" s="17"/>
      <c r="C6" s="18"/>
      <c r="D6" s="18"/>
      <c r="E6" s="19"/>
      <c r="F6" s="18"/>
      <c r="G6" s="18"/>
      <c r="H6" s="18">
        <f>H7+H56+H45+H43+H69</f>
        <v>20429.25</v>
      </c>
      <c r="I6" s="18">
        <f>I7+I56+I45+I43+I69</f>
        <v>20429.25</v>
      </c>
      <c r="J6" s="18"/>
      <c r="K6" s="18"/>
      <c r="L6" s="19"/>
      <c r="M6" s="57"/>
      <c r="N6" s="58"/>
      <c r="P6" s="59"/>
    </row>
    <row r="7" spans="1:16" s="2" customFormat="1" ht="30" customHeight="1">
      <c r="A7" s="20" t="s">
        <v>19</v>
      </c>
      <c r="B7" s="21" t="s">
        <v>20</v>
      </c>
      <c r="C7" s="20"/>
      <c r="D7" s="20"/>
      <c r="E7" s="22"/>
      <c r="F7" s="20"/>
      <c r="G7" s="20"/>
      <c r="H7" s="23">
        <f>SUM(H8:H42)</f>
        <v>11263.999999999998</v>
      </c>
      <c r="I7" s="20">
        <f>SUM(I8:I42)</f>
        <v>11263.999999999998</v>
      </c>
      <c r="J7" s="20"/>
      <c r="K7" s="20"/>
      <c r="L7" s="60"/>
      <c r="M7" s="61"/>
      <c r="N7" s="62"/>
      <c r="P7" s="59"/>
    </row>
    <row r="8" spans="1:14" s="1" customFormat="1" ht="57">
      <c r="A8" s="24">
        <v>1</v>
      </c>
      <c r="B8" s="25" t="s">
        <v>21</v>
      </c>
      <c r="C8" s="25" t="s">
        <v>22</v>
      </c>
      <c r="D8" s="25" t="s">
        <v>23</v>
      </c>
      <c r="E8" s="26" t="s">
        <v>24</v>
      </c>
      <c r="F8" s="25" t="s">
        <v>25</v>
      </c>
      <c r="G8" s="25"/>
      <c r="H8" s="25">
        <f>I8+J8</f>
        <v>2000</v>
      </c>
      <c r="I8" s="25">
        <v>2000</v>
      </c>
      <c r="J8" s="25"/>
      <c r="K8" s="25" t="s">
        <v>26</v>
      </c>
      <c r="L8" s="26" t="s">
        <v>27</v>
      </c>
      <c r="M8" s="25" t="s">
        <v>28</v>
      </c>
      <c r="N8" s="63"/>
    </row>
    <row r="9" spans="1:14" s="1" customFormat="1" ht="57">
      <c r="A9" s="24">
        <v>2</v>
      </c>
      <c r="B9" s="25" t="s">
        <v>29</v>
      </c>
      <c r="C9" s="25" t="s">
        <v>22</v>
      </c>
      <c r="D9" s="25" t="s">
        <v>30</v>
      </c>
      <c r="E9" s="26" t="s">
        <v>31</v>
      </c>
      <c r="F9" s="25" t="s">
        <v>25</v>
      </c>
      <c r="G9" s="25"/>
      <c r="H9" s="25">
        <f>I9+J9</f>
        <v>1000</v>
      </c>
      <c r="I9" s="25">
        <v>1000</v>
      </c>
      <c r="J9" s="25"/>
      <c r="K9" s="25" t="s">
        <v>26</v>
      </c>
      <c r="L9" s="26" t="s">
        <v>32</v>
      </c>
      <c r="M9" s="25" t="s">
        <v>28</v>
      </c>
      <c r="N9" s="63"/>
    </row>
    <row r="10" spans="1:14" s="1" customFormat="1" ht="57">
      <c r="A10" s="24">
        <v>3</v>
      </c>
      <c r="B10" s="27" t="s">
        <v>33</v>
      </c>
      <c r="C10" s="28" t="s">
        <v>22</v>
      </c>
      <c r="D10" s="28" t="s">
        <v>23</v>
      </c>
      <c r="E10" s="29" t="s">
        <v>34</v>
      </c>
      <c r="F10" s="30" t="s">
        <v>25</v>
      </c>
      <c r="G10" s="30"/>
      <c r="H10" s="31">
        <f>I10+J10</f>
        <v>500</v>
      </c>
      <c r="I10" s="28">
        <v>500</v>
      </c>
      <c r="J10" s="28"/>
      <c r="K10" s="30" t="s">
        <v>26</v>
      </c>
      <c r="L10" s="36" t="s">
        <v>35</v>
      </c>
      <c r="M10" s="64" t="s">
        <v>28</v>
      </c>
      <c r="N10" s="63"/>
    </row>
    <row r="11" spans="1:14" s="1" customFormat="1" ht="57">
      <c r="A11" s="24">
        <v>4</v>
      </c>
      <c r="B11" s="27" t="s">
        <v>36</v>
      </c>
      <c r="C11" s="28" t="s">
        <v>22</v>
      </c>
      <c r="D11" s="28" t="s">
        <v>37</v>
      </c>
      <c r="E11" s="32" t="s">
        <v>38</v>
      </c>
      <c r="F11" s="30" t="s">
        <v>25</v>
      </c>
      <c r="G11" s="24"/>
      <c r="H11" s="31">
        <f>I11+J11</f>
        <v>3000</v>
      </c>
      <c r="I11" s="28">
        <v>3000</v>
      </c>
      <c r="J11" s="48"/>
      <c r="K11" s="30" t="s">
        <v>26</v>
      </c>
      <c r="L11" s="36" t="s">
        <v>39</v>
      </c>
      <c r="M11" s="65" t="s">
        <v>40</v>
      </c>
      <c r="N11" s="66"/>
    </row>
    <row r="12" spans="1:14" s="1" customFormat="1" ht="57">
      <c r="A12" s="24">
        <v>5</v>
      </c>
      <c r="B12" s="27" t="s">
        <v>41</v>
      </c>
      <c r="C12" s="27" t="s">
        <v>22</v>
      </c>
      <c r="D12" s="27" t="s">
        <v>42</v>
      </c>
      <c r="E12" s="29" t="s">
        <v>43</v>
      </c>
      <c r="F12" s="27" t="s">
        <v>25</v>
      </c>
      <c r="G12" s="27"/>
      <c r="H12" s="27">
        <f>I12+J12</f>
        <v>1000</v>
      </c>
      <c r="I12" s="27">
        <v>1000</v>
      </c>
      <c r="J12" s="27"/>
      <c r="K12" s="27" t="s">
        <v>26</v>
      </c>
      <c r="L12" s="27" t="s">
        <v>44</v>
      </c>
      <c r="M12" s="27" t="s">
        <v>28</v>
      </c>
      <c r="N12" s="66"/>
    </row>
    <row r="13" spans="1:14" s="1" customFormat="1" ht="99.75">
      <c r="A13" s="24">
        <v>6</v>
      </c>
      <c r="B13" s="27" t="s">
        <v>45</v>
      </c>
      <c r="C13" s="28" t="s">
        <v>22</v>
      </c>
      <c r="D13" s="27" t="s">
        <v>46</v>
      </c>
      <c r="E13" s="29" t="s">
        <v>47</v>
      </c>
      <c r="F13" s="27" t="s">
        <v>48</v>
      </c>
      <c r="G13" s="27"/>
      <c r="H13" s="31">
        <f>I13+J13</f>
        <v>300</v>
      </c>
      <c r="I13" s="27">
        <v>300</v>
      </c>
      <c r="J13" s="27"/>
      <c r="K13" s="30" t="s">
        <v>26</v>
      </c>
      <c r="L13" s="29" t="s">
        <v>49</v>
      </c>
      <c r="M13" s="27" t="s">
        <v>50</v>
      </c>
      <c r="N13" s="66"/>
    </row>
    <row r="14" spans="1:14" s="1" customFormat="1" ht="234" customHeight="1">
      <c r="A14" s="24">
        <v>7</v>
      </c>
      <c r="B14" s="27" t="s">
        <v>51</v>
      </c>
      <c r="C14" s="27" t="s">
        <v>22</v>
      </c>
      <c r="D14" s="27" t="s">
        <v>46</v>
      </c>
      <c r="E14" s="29" t="s">
        <v>52</v>
      </c>
      <c r="F14" s="30" t="s">
        <v>25</v>
      </c>
      <c r="G14" s="27"/>
      <c r="H14" s="31">
        <f>I14+J14</f>
        <v>680</v>
      </c>
      <c r="I14" s="27">
        <v>680</v>
      </c>
      <c r="J14" s="27"/>
      <c r="K14" s="27" t="s">
        <v>26</v>
      </c>
      <c r="L14" s="29" t="s">
        <v>53</v>
      </c>
      <c r="M14" s="27" t="s">
        <v>54</v>
      </c>
      <c r="N14" s="66"/>
    </row>
    <row r="15" spans="1:14" s="1" customFormat="1" ht="71.25">
      <c r="A15" s="24">
        <v>8</v>
      </c>
      <c r="B15" s="27" t="s">
        <v>55</v>
      </c>
      <c r="C15" s="27" t="s">
        <v>56</v>
      </c>
      <c r="D15" s="27" t="s">
        <v>57</v>
      </c>
      <c r="E15" s="29" t="s">
        <v>58</v>
      </c>
      <c r="F15" s="27" t="s">
        <v>25</v>
      </c>
      <c r="G15" s="27"/>
      <c r="H15" s="27">
        <f>I15+J15</f>
        <v>145</v>
      </c>
      <c r="I15" s="27">
        <v>145</v>
      </c>
      <c r="J15" s="27"/>
      <c r="K15" s="27" t="s">
        <v>59</v>
      </c>
      <c r="L15" s="29" t="s">
        <v>60</v>
      </c>
      <c r="M15" s="27" t="s">
        <v>61</v>
      </c>
      <c r="N15" s="27" t="s">
        <v>62</v>
      </c>
    </row>
    <row r="16" spans="1:14" s="1" customFormat="1" ht="48" customHeight="1">
      <c r="A16" s="24">
        <v>9</v>
      </c>
      <c r="B16" s="33" t="s">
        <v>63</v>
      </c>
      <c r="C16" s="34" t="s">
        <v>64</v>
      </c>
      <c r="D16" s="34" t="s">
        <v>65</v>
      </c>
      <c r="E16" s="35" t="s">
        <v>66</v>
      </c>
      <c r="F16" s="30" t="s">
        <v>25</v>
      </c>
      <c r="G16" s="24"/>
      <c r="H16" s="31">
        <f>I16+J16</f>
        <v>460</v>
      </c>
      <c r="I16" s="34">
        <v>460</v>
      </c>
      <c r="J16" s="67"/>
      <c r="K16" s="34" t="s">
        <v>67</v>
      </c>
      <c r="L16" s="32" t="s">
        <v>68</v>
      </c>
      <c r="M16" s="34" t="s">
        <v>69</v>
      </c>
      <c r="N16" s="66"/>
    </row>
    <row r="17" spans="1:14" s="1" customFormat="1" ht="57">
      <c r="A17" s="24">
        <v>10</v>
      </c>
      <c r="B17" s="33" t="s">
        <v>70</v>
      </c>
      <c r="C17" s="34" t="s">
        <v>64</v>
      </c>
      <c r="D17" s="34" t="s">
        <v>71</v>
      </c>
      <c r="E17" s="35" t="s">
        <v>72</v>
      </c>
      <c r="F17" s="30" t="s">
        <v>25</v>
      </c>
      <c r="G17" s="24"/>
      <c r="H17" s="31">
        <f>I17+J17</f>
        <v>380</v>
      </c>
      <c r="I17" s="34">
        <v>380</v>
      </c>
      <c r="J17" s="68"/>
      <c r="K17" s="34" t="s">
        <v>73</v>
      </c>
      <c r="L17" s="32" t="s">
        <v>74</v>
      </c>
      <c r="M17" s="34" t="s">
        <v>69</v>
      </c>
      <c r="N17" s="66"/>
    </row>
    <row r="18" spans="1:14" s="1" customFormat="1" ht="57">
      <c r="A18" s="24">
        <v>11</v>
      </c>
      <c r="B18" s="34" t="s">
        <v>75</v>
      </c>
      <c r="C18" s="34" t="s">
        <v>76</v>
      </c>
      <c r="D18" s="34" t="s">
        <v>77</v>
      </c>
      <c r="E18" s="35" t="s">
        <v>78</v>
      </c>
      <c r="F18" s="30" t="s">
        <v>25</v>
      </c>
      <c r="G18" s="24"/>
      <c r="H18" s="31">
        <f>I18+J18</f>
        <v>240</v>
      </c>
      <c r="I18" s="34">
        <v>240</v>
      </c>
      <c r="J18" s="48"/>
      <c r="K18" s="28" t="s">
        <v>79</v>
      </c>
      <c r="L18" s="35" t="s">
        <v>80</v>
      </c>
      <c r="M18" s="34" t="s">
        <v>81</v>
      </c>
      <c r="N18" s="66"/>
    </row>
    <row r="19" spans="1:14" s="1" customFormat="1" ht="42.75">
      <c r="A19" s="24">
        <v>12</v>
      </c>
      <c r="B19" s="34" t="s">
        <v>82</v>
      </c>
      <c r="C19" s="34" t="s">
        <v>83</v>
      </c>
      <c r="D19" s="34" t="s">
        <v>84</v>
      </c>
      <c r="E19" s="35" t="s">
        <v>85</v>
      </c>
      <c r="F19" s="30" t="s">
        <v>25</v>
      </c>
      <c r="G19" s="24"/>
      <c r="H19" s="31">
        <f>I19+J19</f>
        <v>300</v>
      </c>
      <c r="I19" s="34">
        <v>300</v>
      </c>
      <c r="J19" s="48"/>
      <c r="K19" s="28" t="s">
        <v>86</v>
      </c>
      <c r="L19" s="35" t="s">
        <v>87</v>
      </c>
      <c r="M19" s="69" t="s">
        <v>88</v>
      </c>
      <c r="N19" s="66"/>
    </row>
    <row r="20" spans="1:14" s="1" customFormat="1" ht="71.25">
      <c r="A20" s="24">
        <v>13</v>
      </c>
      <c r="B20" s="27" t="s">
        <v>89</v>
      </c>
      <c r="C20" s="34" t="s">
        <v>90</v>
      </c>
      <c r="D20" s="27" t="s">
        <v>91</v>
      </c>
      <c r="E20" s="35" t="s">
        <v>92</v>
      </c>
      <c r="F20" s="30" t="s">
        <v>25</v>
      </c>
      <c r="G20" s="24"/>
      <c r="H20" s="31">
        <f>I20+J20</f>
        <v>150</v>
      </c>
      <c r="I20" s="34">
        <v>150</v>
      </c>
      <c r="J20" s="70"/>
      <c r="K20" s="27" t="s">
        <v>93</v>
      </c>
      <c r="L20" s="35" t="s">
        <v>94</v>
      </c>
      <c r="M20" s="34" t="s">
        <v>95</v>
      </c>
      <c r="N20" s="66"/>
    </row>
    <row r="21" spans="1:14" s="1" customFormat="1" ht="42.75">
      <c r="A21" s="24">
        <v>14</v>
      </c>
      <c r="B21" s="27" t="s">
        <v>96</v>
      </c>
      <c r="C21" s="28" t="s">
        <v>90</v>
      </c>
      <c r="D21" s="28" t="s">
        <v>97</v>
      </c>
      <c r="E21" s="32" t="s">
        <v>98</v>
      </c>
      <c r="F21" s="30" t="s">
        <v>25</v>
      </c>
      <c r="G21" s="24"/>
      <c r="H21" s="31">
        <f>I21+J21</f>
        <v>100</v>
      </c>
      <c r="I21" s="34">
        <v>100</v>
      </c>
      <c r="J21" s="70"/>
      <c r="K21" s="71" t="s">
        <v>99</v>
      </c>
      <c r="L21" s="72" t="s">
        <v>100</v>
      </c>
      <c r="M21" s="71" t="s">
        <v>101</v>
      </c>
      <c r="N21" s="73" t="s">
        <v>102</v>
      </c>
    </row>
    <row r="22" spans="1:14" s="1" customFormat="1" ht="42.75">
      <c r="A22" s="24">
        <v>15</v>
      </c>
      <c r="B22" s="27" t="s">
        <v>103</v>
      </c>
      <c r="C22" s="27" t="s">
        <v>104</v>
      </c>
      <c r="D22" s="27" t="s">
        <v>105</v>
      </c>
      <c r="E22" s="29" t="s">
        <v>106</v>
      </c>
      <c r="F22" s="30" t="s">
        <v>25</v>
      </c>
      <c r="G22" s="24"/>
      <c r="H22" s="31">
        <f>I22+J22</f>
        <v>100</v>
      </c>
      <c r="I22" s="34">
        <v>100</v>
      </c>
      <c r="J22" s="70"/>
      <c r="K22" s="71" t="s">
        <v>107</v>
      </c>
      <c r="L22" s="72" t="s">
        <v>100</v>
      </c>
      <c r="M22" s="71" t="s">
        <v>101</v>
      </c>
      <c r="N22" s="73" t="s">
        <v>102</v>
      </c>
    </row>
    <row r="23" spans="1:14" s="1" customFormat="1" ht="71.25">
      <c r="A23" s="24">
        <v>16</v>
      </c>
      <c r="B23" s="33" t="s">
        <v>108</v>
      </c>
      <c r="C23" s="34" t="s">
        <v>64</v>
      </c>
      <c r="D23" s="33" t="s">
        <v>109</v>
      </c>
      <c r="E23" s="36" t="s">
        <v>110</v>
      </c>
      <c r="F23" s="30" t="s">
        <v>25</v>
      </c>
      <c r="G23" s="24"/>
      <c r="H23" s="31">
        <f aca="true" t="shared" si="0" ref="H23:H42">I23+J23</f>
        <v>83.5</v>
      </c>
      <c r="I23" s="33">
        <v>83.5</v>
      </c>
      <c r="J23" s="48"/>
      <c r="K23" s="33" t="s">
        <v>111</v>
      </c>
      <c r="L23" s="36" t="s">
        <v>112</v>
      </c>
      <c r="M23" s="33" t="s">
        <v>113</v>
      </c>
      <c r="N23" s="66"/>
    </row>
    <row r="24" spans="1:14" s="1" customFormat="1" ht="71.25">
      <c r="A24" s="24">
        <v>17</v>
      </c>
      <c r="B24" s="33" t="s">
        <v>114</v>
      </c>
      <c r="C24" s="34" t="s">
        <v>115</v>
      </c>
      <c r="D24" s="33" t="s">
        <v>116</v>
      </c>
      <c r="E24" s="36" t="s">
        <v>110</v>
      </c>
      <c r="F24" s="30" t="s">
        <v>25</v>
      </c>
      <c r="G24" s="24"/>
      <c r="H24" s="31">
        <f t="shared" si="0"/>
        <v>68</v>
      </c>
      <c r="I24" s="28">
        <v>68</v>
      </c>
      <c r="J24" s="74"/>
      <c r="K24" s="75" t="s">
        <v>117</v>
      </c>
      <c r="L24" s="36" t="s">
        <v>112</v>
      </c>
      <c r="M24" s="33" t="s">
        <v>113</v>
      </c>
      <c r="N24" s="66"/>
    </row>
    <row r="25" spans="1:14" s="1" customFormat="1" ht="71.25">
      <c r="A25" s="24">
        <v>18</v>
      </c>
      <c r="B25" s="33" t="s">
        <v>118</v>
      </c>
      <c r="C25" s="34" t="s">
        <v>119</v>
      </c>
      <c r="D25" s="28" t="s">
        <v>120</v>
      </c>
      <c r="E25" s="36" t="s">
        <v>110</v>
      </c>
      <c r="F25" s="30" t="s">
        <v>25</v>
      </c>
      <c r="G25" s="24"/>
      <c r="H25" s="31">
        <f t="shared" si="0"/>
        <v>70</v>
      </c>
      <c r="I25" s="33">
        <v>70</v>
      </c>
      <c r="J25" s="48"/>
      <c r="K25" s="33" t="s">
        <v>121</v>
      </c>
      <c r="L25" s="36" t="s">
        <v>112</v>
      </c>
      <c r="M25" s="33" t="s">
        <v>113</v>
      </c>
      <c r="N25" s="66"/>
    </row>
    <row r="26" spans="1:14" s="1" customFormat="1" ht="71.25">
      <c r="A26" s="24">
        <v>19</v>
      </c>
      <c r="B26" s="33" t="s">
        <v>122</v>
      </c>
      <c r="C26" s="34" t="s">
        <v>123</v>
      </c>
      <c r="D26" s="28" t="s">
        <v>124</v>
      </c>
      <c r="E26" s="36" t="s">
        <v>110</v>
      </c>
      <c r="F26" s="30" t="s">
        <v>25</v>
      </c>
      <c r="G26" s="24"/>
      <c r="H26" s="31">
        <f t="shared" si="0"/>
        <v>30</v>
      </c>
      <c r="I26" s="28">
        <v>30</v>
      </c>
      <c r="J26" s="48"/>
      <c r="K26" s="28" t="s">
        <v>125</v>
      </c>
      <c r="L26" s="36" t="s">
        <v>112</v>
      </c>
      <c r="M26" s="33" t="s">
        <v>113</v>
      </c>
      <c r="N26" s="66"/>
    </row>
    <row r="27" spans="1:14" s="1" customFormat="1" ht="71.25">
      <c r="A27" s="24">
        <v>20</v>
      </c>
      <c r="B27" s="33" t="s">
        <v>126</v>
      </c>
      <c r="C27" s="34" t="s">
        <v>90</v>
      </c>
      <c r="D27" s="33" t="s">
        <v>127</v>
      </c>
      <c r="E27" s="36" t="s">
        <v>110</v>
      </c>
      <c r="F27" s="30" t="s">
        <v>25</v>
      </c>
      <c r="G27" s="24"/>
      <c r="H27" s="31">
        <f t="shared" si="0"/>
        <v>80</v>
      </c>
      <c r="I27" s="33">
        <v>80</v>
      </c>
      <c r="J27" s="48"/>
      <c r="K27" s="33" t="s">
        <v>128</v>
      </c>
      <c r="L27" s="36" t="s">
        <v>112</v>
      </c>
      <c r="M27" s="33" t="s">
        <v>113</v>
      </c>
      <c r="N27" s="66"/>
    </row>
    <row r="28" spans="1:14" s="1" customFormat="1" ht="71.25">
      <c r="A28" s="24">
        <v>21</v>
      </c>
      <c r="B28" s="33" t="s">
        <v>129</v>
      </c>
      <c r="C28" s="34" t="s">
        <v>76</v>
      </c>
      <c r="D28" s="33" t="s">
        <v>77</v>
      </c>
      <c r="E28" s="36" t="s">
        <v>110</v>
      </c>
      <c r="F28" s="30" t="s">
        <v>25</v>
      </c>
      <c r="G28" s="24"/>
      <c r="H28" s="31">
        <f t="shared" si="0"/>
        <v>105</v>
      </c>
      <c r="I28" s="28">
        <v>105</v>
      </c>
      <c r="J28" s="48"/>
      <c r="K28" s="28" t="s">
        <v>130</v>
      </c>
      <c r="L28" s="36" t="s">
        <v>112</v>
      </c>
      <c r="M28" s="33" t="s">
        <v>113</v>
      </c>
      <c r="N28" s="66"/>
    </row>
    <row r="29" spans="1:14" s="1" customFormat="1" ht="71.25">
      <c r="A29" s="24">
        <v>22</v>
      </c>
      <c r="B29" s="33" t="s">
        <v>131</v>
      </c>
      <c r="C29" s="34" t="s">
        <v>132</v>
      </c>
      <c r="D29" s="33" t="s">
        <v>133</v>
      </c>
      <c r="E29" s="36" t="s">
        <v>110</v>
      </c>
      <c r="F29" s="30" t="s">
        <v>25</v>
      </c>
      <c r="G29" s="37"/>
      <c r="H29" s="31">
        <f t="shared" si="0"/>
        <v>79.1</v>
      </c>
      <c r="I29" s="33">
        <v>79.1</v>
      </c>
      <c r="J29" s="74"/>
      <c r="K29" s="33" t="s">
        <v>134</v>
      </c>
      <c r="L29" s="36" t="s">
        <v>112</v>
      </c>
      <c r="M29" s="33" t="s">
        <v>113</v>
      </c>
      <c r="N29" s="66"/>
    </row>
    <row r="30" spans="1:14" s="1" customFormat="1" ht="71.25">
      <c r="A30" s="24">
        <v>23</v>
      </c>
      <c r="B30" s="33" t="s">
        <v>135</v>
      </c>
      <c r="C30" s="34" t="s">
        <v>83</v>
      </c>
      <c r="D30" s="33" t="s">
        <v>84</v>
      </c>
      <c r="E30" s="36" t="s">
        <v>110</v>
      </c>
      <c r="F30" s="30" t="s">
        <v>25</v>
      </c>
      <c r="G30" s="38"/>
      <c r="H30" s="31">
        <f t="shared" si="0"/>
        <v>62</v>
      </c>
      <c r="I30" s="34">
        <v>62</v>
      </c>
      <c r="J30" s="33"/>
      <c r="K30" s="34" t="s">
        <v>136</v>
      </c>
      <c r="L30" s="36" t="s">
        <v>112</v>
      </c>
      <c r="M30" s="33" t="s">
        <v>113</v>
      </c>
      <c r="N30" s="63"/>
    </row>
    <row r="31" spans="1:14" s="1" customFormat="1" ht="71.25">
      <c r="A31" s="24">
        <v>24</v>
      </c>
      <c r="B31" s="33" t="s">
        <v>137</v>
      </c>
      <c r="C31" s="34" t="s">
        <v>104</v>
      </c>
      <c r="D31" s="33" t="s">
        <v>42</v>
      </c>
      <c r="E31" s="36" t="s">
        <v>110</v>
      </c>
      <c r="F31" s="30" t="s">
        <v>25</v>
      </c>
      <c r="G31" s="38"/>
      <c r="H31" s="31">
        <f t="shared" si="0"/>
        <v>80</v>
      </c>
      <c r="I31" s="33">
        <v>80</v>
      </c>
      <c r="J31" s="33"/>
      <c r="K31" s="33" t="s">
        <v>125</v>
      </c>
      <c r="L31" s="36" t="s">
        <v>112</v>
      </c>
      <c r="M31" s="33" t="s">
        <v>113</v>
      </c>
      <c r="N31" s="66"/>
    </row>
    <row r="32" spans="1:14" s="1" customFormat="1" ht="71.25">
      <c r="A32" s="24">
        <v>25</v>
      </c>
      <c r="B32" s="33" t="s">
        <v>138</v>
      </c>
      <c r="C32" s="34" t="s">
        <v>139</v>
      </c>
      <c r="D32" s="33" t="s">
        <v>23</v>
      </c>
      <c r="E32" s="36" t="s">
        <v>110</v>
      </c>
      <c r="F32" s="30" t="s">
        <v>25</v>
      </c>
      <c r="G32" s="38"/>
      <c r="H32" s="31">
        <f t="shared" si="0"/>
        <v>45.8</v>
      </c>
      <c r="I32" s="33">
        <v>45.8</v>
      </c>
      <c r="J32" s="33"/>
      <c r="K32" s="33" t="s">
        <v>140</v>
      </c>
      <c r="L32" s="36" t="s">
        <v>112</v>
      </c>
      <c r="M32" s="33" t="s">
        <v>113</v>
      </c>
      <c r="N32" s="66"/>
    </row>
    <row r="33" spans="1:14" s="1" customFormat="1" ht="42.75">
      <c r="A33" s="24">
        <v>26</v>
      </c>
      <c r="B33" s="33" t="s">
        <v>141</v>
      </c>
      <c r="C33" s="34" t="s">
        <v>64</v>
      </c>
      <c r="D33" s="33" t="s">
        <v>109</v>
      </c>
      <c r="E33" s="36" t="s">
        <v>142</v>
      </c>
      <c r="F33" s="30" t="s">
        <v>25</v>
      </c>
      <c r="G33" s="24"/>
      <c r="H33" s="31">
        <f t="shared" si="0"/>
        <v>30.9</v>
      </c>
      <c r="I33" s="33">
        <v>30.9</v>
      </c>
      <c r="J33" s="48"/>
      <c r="K33" s="33" t="s">
        <v>143</v>
      </c>
      <c r="L33" s="32" t="s">
        <v>144</v>
      </c>
      <c r="M33" s="33" t="s">
        <v>113</v>
      </c>
      <c r="N33" s="66"/>
    </row>
    <row r="34" spans="1:14" s="1" customFormat="1" ht="42.75">
      <c r="A34" s="24">
        <v>27</v>
      </c>
      <c r="B34" s="33" t="s">
        <v>145</v>
      </c>
      <c r="C34" s="34" t="s">
        <v>115</v>
      </c>
      <c r="D34" s="33" t="s">
        <v>116</v>
      </c>
      <c r="E34" s="36" t="s">
        <v>142</v>
      </c>
      <c r="F34" s="30" t="s">
        <v>25</v>
      </c>
      <c r="G34" s="24"/>
      <c r="H34" s="31">
        <f t="shared" si="0"/>
        <v>23.6</v>
      </c>
      <c r="I34" s="28">
        <v>23.6</v>
      </c>
      <c r="J34" s="48"/>
      <c r="K34" s="33" t="s">
        <v>146</v>
      </c>
      <c r="L34" s="32" t="s">
        <v>144</v>
      </c>
      <c r="M34" s="33" t="s">
        <v>113</v>
      </c>
      <c r="N34" s="66"/>
    </row>
    <row r="35" spans="1:14" s="1" customFormat="1" ht="42.75">
      <c r="A35" s="24">
        <v>28</v>
      </c>
      <c r="B35" s="33" t="s">
        <v>147</v>
      </c>
      <c r="C35" s="34" t="s">
        <v>119</v>
      </c>
      <c r="D35" s="28" t="s">
        <v>120</v>
      </c>
      <c r="E35" s="36" t="s">
        <v>142</v>
      </c>
      <c r="F35" s="30" t="s">
        <v>25</v>
      </c>
      <c r="G35" s="24"/>
      <c r="H35" s="31">
        <f t="shared" si="0"/>
        <v>10</v>
      </c>
      <c r="I35" s="33">
        <v>10</v>
      </c>
      <c r="J35" s="48"/>
      <c r="K35" s="33" t="s">
        <v>148</v>
      </c>
      <c r="L35" s="32" t="s">
        <v>144</v>
      </c>
      <c r="M35" s="33" t="s">
        <v>113</v>
      </c>
      <c r="N35" s="66"/>
    </row>
    <row r="36" spans="1:14" s="1" customFormat="1" ht="42.75">
      <c r="A36" s="24">
        <v>29</v>
      </c>
      <c r="B36" s="33" t="s">
        <v>149</v>
      </c>
      <c r="C36" s="34" t="s">
        <v>123</v>
      </c>
      <c r="D36" s="28" t="s">
        <v>124</v>
      </c>
      <c r="E36" s="36" t="s">
        <v>142</v>
      </c>
      <c r="F36" s="30" t="s">
        <v>25</v>
      </c>
      <c r="G36" s="24"/>
      <c r="H36" s="31">
        <f t="shared" si="0"/>
        <v>8.9</v>
      </c>
      <c r="I36" s="28">
        <v>8.9</v>
      </c>
      <c r="J36" s="74"/>
      <c r="K36" s="28" t="s">
        <v>150</v>
      </c>
      <c r="L36" s="32" t="s">
        <v>144</v>
      </c>
      <c r="M36" s="33" t="s">
        <v>113</v>
      </c>
      <c r="N36" s="66"/>
    </row>
    <row r="37" spans="1:14" s="1" customFormat="1" ht="42.75">
      <c r="A37" s="24">
        <v>30</v>
      </c>
      <c r="B37" s="33" t="s">
        <v>151</v>
      </c>
      <c r="C37" s="34" t="s">
        <v>90</v>
      </c>
      <c r="D37" s="33" t="s">
        <v>127</v>
      </c>
      <c r="E37" s="36" t="s">
        <v>142</v>
      </c>
      <c r="F37" s="30" t="s">
        <v>25</v>
      </c>
      <c r="G37" s="24"/>
      <c r="H37" s="31">
        <f t="shared" si="0"/>
        <v>20</v>
      </c>
      <c r="I37" s="33">
        <v>20</v>
      </c>
      <c r="J37" s="48"/>
      <c r="K37" s="33" t="s">
        <v>152</v>
      </c>
      <c r="L37" s="32" t="s">
        <v>144</v>
      </c>
      <c r="M37" s="33" t="s">
        <v>113</v>
      </c>
      <c r="N37" s="66"/>
    </row>
    <row r="38" spans="1:14" s="1" customFormat="1" ht="42.75">
      <c r="A38" s="24">
        <v>31</v>
      </c>
      <c r="B38" s="33" t="s">
        <v>153</v>
      </c>
      <c r="C38" s="34" t="s">
        <v>76</v>
      </c>
      <c r="D38" s="33" t="s">
        <v>77</v>
      </c>
      <c r="E38" s="36" t="s">
        <v>142</v>
      </c>
      <c r="F38" s="30" t="s">
        <v>25</v>
      </c>
      <c r="G38" s="24"/>
      <c r="H38" s="31">
        <f t="shared" si="0"/>
        <v>21</v>
      </c>
      <c r="I38" s="28">
        <v>21</v>
      </c>
      <c r="J38" s="48"/>
      <c r="K38" s="28" t="s">
        <v>154</v>
      </c>
      <c r="L38" s="32" t="s">
        <v>144</v>
      </c>
      <c r="M38" s="33" t="s">
        <v>113</v>
      </c>
      <c r="N38" s="66"/>
    </row>
    <row r="39" spans="1:14" s="1" customFormat="1" ht="42.75">
      <c r="A39" s="24">
        <v>32</v>
      </c>
      <c r="B39" s="33" t="s">
        <v>155</v>
      </c>
      <c r="C39" s="34" t="s">
        <v>132</v>
      </c>
      <c r="D39" s="33" t="s">
        <v>133</v>
      </c>
      <c r="E39" s="36" t="s">
        <v>142</v>
      </c>
      <c r="F39" s="30" t="s">
        <v>25</v>
      </c>
      <c r="G39" s="37"/>
      <c r="H39" s="31">
        <f t="shared" si="0"/>
        <v>36.8</v>
      </c>
      <c r="I39" s="33">
        <v>36.8</v>
      </c>
      <c r="J39" s="74"/>
      <c r="K39" s="33" t="s">
        <v>156</v>
      </c>
      <c r="L39" s="32" t="s">
        <v>144</v>
      </c>
      <c r="M39" s="33" t="s">
        <v>113</v>
      </c>
      <c r="N39" s="66"/>
    </row>
    <row r="40" spans="1:14" s="1" customFormat="1" ht="42.75">
      <c r="A40" s="24">
        <v>33</v>
      </c>
      <c r="B40" s="33" t="s">
        <v>157</v>
      </c>
      <c r="C40" s="34" t="s">
        <v>83</v>
      </c>
      <c r="D40" s="33" t="s">
        <v>84</v>
      </c>
      <c r="E40" s="36" t="s">
        <v>142</v>
      </c>
      <c r="F40" s="30" t="s">
        <v>25</v>
      </c>
      <c r="G40" s="24"/>
      <c r="H40" s="31">
        <f t="shared" si="0"/>
        <v>11.6</v>
      </c>
      <c r="I40" s="34">
        <v>11.6</v>
      </c>
      <c r="J40" s="48"/>
      <c r="K40" s="34" t="s">
        <v>158</v>
      </c>
      <c r="L40" s="32" t="s">
        <v>144</v>
      </c>
      <c r="M40" s="33" t="s">
        <v>113</v>
      </c>
      <c r="N40" s="66"/>
    </row>
    <row r="41" spans="1:14" s="1" customFormat="1" ht="42.75">
      <c r="A41" s="24">
        <v>34</v>
      </c>
      <c r="B41" s="33" t="s">
        <v>159</v>
      </c>
      <c r="C41" s="34" t="s">
        <v>104</v>
      </c>
      <c r="D41" s="33" t="s">
        <v>42</v>
      </c>
      <c r="E41" s="36" t="s">
        <v>142</v>
      </c>
      <c r="F41" s="30" t="s">
        <v>25</v>
      </c>
      <c r="G41" s="24"/>
      <c r="H41" s="31">
        <f t="shared" si="0"/>
        <v>18</v>
      </c>
      <c r="I41" s="33">
        <v>18</v>
      </c>
      <c r="J41" s="48"/>
      <c r="K41" s="33" t="s">
        <v>160</v>
      </c>
      <c r="L41" s="32" t="s">
        <v>144</v>
      </c>
      <c r="M41" s="33" t="s">
        <v>113</v>
      </c>
      <c r="N41" s="66"/>
    </row>
    <row r="42" spans="1:14" s="1" customFormat="1" ht="42.75">
      <c r="A42" s="24">
        <v>35</v>
      </c>
      <c r="B42" s="33" t="s">
        <v>161</v>
      </c>
      <c r="C42" s="34" t="s">
        <v>139</v>
      </c>
      <c r="D42" s="33" t="s">
        <v>23</v>
      </c>
      <c r="E42" s="36" t="s">
        <v>142</v>
      </c>
      <c r="F42" s="30" t="s">
        <v>25</v>
      </c>
      <c r="G42" s="37"/>
      <c r="H42" s="31">
        <f t="shared" si="0"/>
        <v>24.8</v>
      </c>
      <c r="I42" s="33">
        <v>24.8</v>
      </c>
      <c r="J42" s="74"/>
      <c r="K42" s="33" t="s">
        <v>162</v>
      </c>
      <c r="L42" s="32" t="s">
        <v>144</v>
      </c>
      <c r="M42" s="33" t="s">
        <v>113</v>
      </c>
      <c r="N42" s="66"/>
    </row>
    <row r="43" spans="1:16" s="2" customFormat="1" ht="36.75" customHeight="1">
      <c r="A43" s="20" t="s">
        <v>163</v>
      </c>
      <c r="B43" s="21" t="s">
        <v>164</v>
      </c>
      <c r="C43" s="20"/>
      <c r="D43" s="20"/>
      <c r="E43" s="22"/>
      <c r="F43" s="20"/>
      <c r="G43" s="20"/>
      <c r="H43" s="23">
        <f>SUM(H44)</f>
        <v>2.2</v>
      </c>
      <c r="I43" s="23">
        <f>SUM(I44)</f>
        <v>2.2</v>
      </c>
      <c r="J43" s="44"/>
      <c r="K43" s="20"/>
      <c r="L43" s="60"/>
      <c r="M43" s="61"/>
      <c r="N43" s="76"/>
      <c r="P43" s="59"/>
    </row>
    <row r="44" spans="1:14" s="1" customFormat="1" ht="54" customHeight="1">
      <c r="A44" s="24">
        <v>1</v>
      </c>
      <c r="B44" s="34" t="s">
        <v>165</v>
      </c>
      <c r="C44" s="33"/>
      <c r="D44" s="34" t="s">
        <v>166</v>
      </c>
      <c r="E44" s="35" t="s">
        <v>167</v>
      </c>
      <c r="F44" s="30" t="s">
        <v>25</v>
      </c>
      <c r="G44" s="24"/>
      <c r="H44" s="39">
        <f>I44</f>
        <v>2.2</v>
      </c>
      <c r="I44" s="34">
        <v>2.2</v>
      </c>
      <c r="J44" s="48"/>
      <c r="K44" s="34" t="s">
        <v>168</v>
      </c>
      <c r="L44" s="35" t="s">
        <v>169</v>
      </c>
      <c r="M44" s="34" t="s">
        <v>170</v>
      </c>
      <c r="N44" s="66"/>
    </row>
    <row r="45" spans="1:16" s="2" customFormat="1" ht="42" customHeight="1">
      <c r="A45" s="20" t="s">
        <v>171</v>
      </c>
      <c r="B45" s="21" t="s">
        <v>172</v>
      </c>
      <c r="C45" s="20"/>
      <c r="D45" s="20"/>
      <c r="E45" s="22"/>
      <c r="F45" s="20"/>
      <c r="G45" s="20"/>
      <c r="H45" s="23">
        <f>SUM(H46:H55)</f>
        <v>352.05</v>
      </c>
      <c r="I45" s="23">
        <f>SUM(I46:I55)</f>
        <v>352.05</v>
      </c>
      <c r="J45" s="44"/>
      <c r="K45" s="20"/>
      <c r="L45" s="60"/>
      <c r="M45" s="61"/>
      <c r="N45" s="76"/>
      <c r="P45" s="59"/>
    </row>
    <row r="46" spans="1:16" s="3" customFormat="1" ht="28.5">
      <c r="A46" s="27">
        <v>1</v>
      </c>
      <c r="B46" s="28" t="s">
        <v>173</v>
      </c>
      <c r="C46" s="34" t="s">
        <v>64</v>
      </c>
      <c r="D46" s="34" t="s">
        <v>109</v>
      </c>
      <c r="E46" s="35" t="s">
        <v>174</v>
      </c>
      <c r="F46" s="30" t="s">
        <v>25</v>
      </c>
      <c r="G46" s="40"/>
      <c r="H46" s="41">
        <f>I46+J46</f>
        <v>54</v>
      </c>
      <c r="I46" s="34">
        <v>54</v>
      </c>
      <c r="J46" s="77"/>
      <c r="K46" s="28" t="s">
        <v>175</v>
      </c>
      <c r="L46" s="78" t="s">
        <v>176</v>
      </c>
      <c r="M46" s="34" t="s">
        <v>113</v>
      </c>
      <c r="N46" s="79"/>
      <c r="P46" s="80"/>
    </row>
    <row r="47" spans="1:16" s="3" customFormat="1" ht="28.5">
      <c r="A47" s="27">
        <v>2</v>
      </c>
      <c r="B47" s="28" t="s">
        <v>177</v>
      </c>
      <c r="C47" s="28" t="s">
        <v>115</v>
      </c>
      <c r="D47" s="34" t="s">
        <v>116</v>
      </c>
      <c r="E47" s="35" t="s">
        <v>174</v>
      </c>
      <c r="F47" s="30" t="s">
        <v>25</v>
      </c>
      <c r="G47" s="40"/>
      <c r="H47" s="41">
        <f aca="true" t="shared" si="1" ref="H47:H55">I47+J47</f>
        <v>40.25</v>
      </c>
      <c r="I47" s="34">
        <v>40.25</v>
      </c>
      <c r="J47" s="77"/>
      <c r="K47" s="28" t="s">
        <v>178</v>
      </c>
      <c r="L47" s="78" t="s">
        <v>176</v>
      </c>
      <c r="M47" s="81" t="s">
        <v>113</v>
      </c>
      <c r="N47" s="79"/>
      <c r="P47" s="80"/>
    </row>
    <row r="48" spans="1:16" s="3" customFormat="1" ht="28.5">
      <c r="A48" s="27">
        <v>3</v>
      </c>
      <c r="B48" s="27" t="s">
        <v>179</v>
      </c>
      <c r="C48" s="27" t="s">
        <v>119</v>
      </c>
      <c r="D48" s="27" t="s">
        <v>120</v>
      </c>
      <c r="E48" s="35" t="s">
        <v>174</v>
      </c>
      <c r="F48" s="30" t="s">
        <v>25</v>
      </c>
      <c r="G48" s="40"/>
      <c r="H48" s="41">
        <f t="shared" si="1"/>
        <v>36.75</v>
      </c>
      <c r="I48" s="27">
        <v>36.75</v>
      </c>
      <c r="J48" s="77"/>
      <c r="K48" s="27" t="s">
        <v>180</v>
      </c>
      <c r="L48" s="29" t="s">
        <v>176</v>
      </c>
      <c r="M48" s="27" t="s">
        <v>113</v>
      </c>
      <c r="N48" s="79"/>
      <c r="P48" s="80"/>
    </row>
    <row r="49" spans="1:16" s="3" customFormat="1" ht="28.5">
      <c r="A49" s="27">
        <v>4</v>
      </c>
      <c r="B49" s="28" t="s">
        <v>181</v>
      </c>
      <c r="C49" s="28" t="s">
        <v>123</v>
      </c>
      <c r="D49" s="28" t="s">
        <v>124</v>
      </c>
      <c r="E49" s="35" t="s">
        <v>174</v>
      </c>
      <c r="F49" s="30" t="s">
        <v>25</v>
      </c>
      <c r="G49" s="40"/>
      <c r="H49" s="41">
        <f t="shared" si="1"/>
        <v>17.5</v>
      </c>
      <c r="I49" s="28">
        <v>17.5</v>
      </c>
      <c r="J49" s="77"/>
      <c r="K49" s="28" t="s">
        <v>182</v>
      </c>
      <c r="L49" s="32" t="s">
        <v>176</v>
      </c>
      <c r="M49" s="28" t="s">
        <v>113</v>
      </c>
      <c r="N49" s="79"/>
      <c r="P49" s="80"/>
    </row>
    <row r="50" spans="1:16" s="3" customFormat="1" ht="28.5">
      <c r="A50" s="27">
        <v>5</v>
      </c>
      <c r="B50" s="28" t="s">
        <v>183</v>
      </c>
      <c r="C50" s="34" t="s">
        <v>90</v>
      </c>
      <c r="D50" s="34" t="s">
        <v>127</v>
      </c>
      <c r="E50" s="35" t="s">
        <v>174</v>
      </c>
      <c r="F50" s="30" t="s">
        <v>25</v>
      </c>
      <c r="G50" s="40"/>
      <c r="H50" s="41">
        <f t="shared" si="1"/>
        <v>24.5</v>
      </c>
      <c r="I50" s="34">
        <v>24.5</v>
      </c>
      <c r="J50" s="77"/>
      <c r="K50" s="28" t="s">
        <v>184</v>
      </c>
      <c r="L50" s="29" t="s">
        <v>176</v>
      </c>
      <c r="M50" s="34" t="s">
        <v>185</v>
      </c>
      <c r="N50" s="79"/>
      <c r="P50" s="80"/>
    </row>
    <row r="51" spans="1:16" s="3" customFormat="1" ht="28.5">
      <c r="A51" s="27">
        <v>6</v>
      </c>
      <c r="B51" s="34" t="s">
        <v>186</v>
      </c>
      <c r="C51" s="34" t="s">
        <v>76</v>
      </c>
      <c r="D51" s="34" t="s">
        <v>77</v>
      </c>
      <c r="E51" s="35" t="s">
        <v>174</v>
      </c>
      <c r="F51" s="30" t="s">
        <v>25</v>
      </c>
      <c r="G51" s="40"/>
      <c r="H51" s="41">
        <f t="shared" si="1"/>
        <v>50.75</v>
      </c>
      <c r="I51" s="28">
        <v>50.75</v>
      </c>
      <c r="J51" s="77"/>
      <c r="K51" s="28" t="s">
        <v>187</v>
      </c>
      <c r="L51" s="32" t="s">
        <v>176</v>
      </c>
      <c r="M51" s="34" t="s">
        <v>113</v>
      </c>
      <c r="N51" s="79"/>
      <c r="P51" s="80"/>
    </row>
    <row r="52" spans="1:16" s="3" customFormat="1" ht="28.5">
      <c r="A52" s="27">
        <v>7</v>
      </c>
      <c r="B52" s="28" t="s">
        <v>188</v>
      </c>
      <c r="C52" s="27" t="s">
        <v>132</v>
      </c>
      <c r="D52" s="34" t="s">
        <v>133</v>
      </c>
      <c r="E52" s="35" t="s">
        <v>174</v>
      </c>
      <c r="F52" s="30" t="s">
        <v>25</v>
      </c>
      <c r="G52" s="40"/>
      <c r="H52" s="41">
        <f t="shared" si="1"/>
        <v>17.5</v>
      </c>
      <c r="I52" s="34">
        <v>17.5</v>
      </c>
      <c r="J52" s="77"/>
      <c r="K52" s="28" t="s">
        <v>182</v>
      </c>
      <c r="L52" s="32" t="s">
        <v>176</v>
      </c>
      <c r="M52" s="34" t="s">
        <v>113</v>
      </c>
      <c r="N52" s="79"/>
      <c r="P52" s="80"/>
    </row>
    <row r="53" spans="1:16" s="3" customFormat="1" ht="28.5">
      <c r="A53" s="27">
        <v>8</v>
      </c>
      <c r="B53" s="34" t="s">
        <v>189</v>
      </c>
      <c r="C53" s="34" t="s">
        <v>83</v>
      </c>
      <c r="D53" s="34" t="s">
        <v>84</v>
      </c>
      <c r="E53" s="35" t="s">
        <v>174</v>
      </c>
      <c r="F53" s="30" t="s">
        <v>25</v>
      </c>
      <c r="G53" s="40"/>
      <c r="H53" s="41">
        <f t="shared" si="1"/>
        <v>38</v>
      </c>
      <c r="I53" s="34">
        <v>38</v>
      </c>
      <c r="J53" s="77"/>
      <c r="K53" s="28" t="s">
        <v>190</v>
      </c>
      <c r="L53" s="78" t="s">
        <v>176</v>
      </c>
      <c r="M53" s="34" t="s">
        <v>113</v>
      </c>
      <c r="N53" s="79"/>
      <c r="P53" s="80"/>
    </row>
    <row r="54" spans="1:16" s="3" customFormat="1" ht="28.5">
      <c r="A54" s="27">
        <v>9</v>
      </c>
      <c r="B54" s="42" t="s">
        <v>191</v>
      </c>
      <c r="C54" s="34" t="s">
        <v>104</v>
      </c>
      <c r="D54" s="43" t="s">
        <v>42</v>
      </c>
      <c r="E54" s="35" t="s">
        <v>174</v>
      </c>
      <c r="F54" s="30" t="s">
        <v>25</v>
      </c>
      <c r="G54" s="40"/>
      <c r="H54" s="41">
        <f t="shared" si="1"/>
        <v>45.5</v>
      </c>
      <c r="I54" s="27">
        <v>45.5</v>
      </c>
      <c r="J54" s="77"/>
      <c r="K54" s="42" t="s">
        <v>192</v>
      </c>
      <c r="L54" s="82" t="s">
        <v>176</v>
      </c>
      <c r="M54" s="34" t="s">
        <v>113</v>
      </c>
      <c r="N54" s="79"/>
      <c r="P54" s="80"/>
    </row>
    <row r="55" spans="1:16" s="1" customFormat="1" ht="31.5" customHeight="1">
      <c r="A55" s="27">
        <v>10</v>
      </c>
      <c r="B55" s="34" t="s">
        <v>193</v>
      </c>
      <c r="C55" s="34" t="s">
        <v>139</v>
      </c>
      <c r="D55" s="34" t="s">
        <v>23</v>
      </c>
      <c r="E55" s="35" t="s">
        <v>174</v>
      </c>
      <c r="F55" s="30" t="s">
        <v>25</v>
      </c>
      <c r="G55" s="24"/>
      <c r="H55" s="41">
        <f t="shared" si="1"/>
        <v>27.3</v>
      </c>
      <c r="I55" s="34">
        <v>27.3</v>
      </c>
      <c r="J55" s="48"/>
      <c r="K55" s="34" t="s">
        <v>194</v>
      </c>
      <c r="L55" s="35" t="s">
        <v>176</v>
      </c>
      <c r="M55" s="34" t="s">
        <v>113</v>
      </c>
      <c r="N55" s="66"/>
      <c r="P55" s="6"/>
    </row>
    <row r="56" spans="1:16" s="2" customFormat="1" ht="37.5" customHeight="1">
      <c r="A56" s="20" t="s">
        <v>195</v>
      </c>
      <c r="B56" s="21" t="s">
        <v>196</v>
      </c>
      <c r="C56" s="20"/>
      <c r="D56" s="20"/>
      <c r="E56" s="22"/>
      <c r="F56" s="20"/>
      <c r="G56" s="20"/>
      <c r="H56" s="44">
        <f>SUM(H57:H68)</f>
        <v>7787</v>
      </c>
      <c r="I56" s="44">
        <f>SUM(I57:I68)</f>
        <v>7787</v>
      </c>
      <c r="J56" s="44"/>
      <c r="K56" s="20"/>
      <c r="L56" s="60"/>
      <c r="M56" s="61"/>
      <c r="N56" s="76"/>
      <c r="P56" s="59"/>
    </row>
    <row r="57" spans="1:16" s="4" customFormat="1" ht="42.75">
      <c r="A57" s="27">
        <v>1</v>
      </c>
      <c r="B57" s="28" t="s">
        <v>197</v>
      </c>
      <c r="C57" s="27" t="s">
        <v>198</v>
      </c>
      <c r="D57" s="27" t="s">
        <v>46</v>
      </c>
      <c r="E57" s="45" t="s">
        <v>199</v>
      </c>
      <c r="F57" s="30" t="s">
        <v>25</v>
      </c>
      <c r="G57" s="27"/>
      <c r="H57" s="46">
        <f>I57+J57</f>
        <v>1290</v>
      </c>
      <c r="I57" s="46">
        <v>1290</v>
      </c>
      <c r="J57" s="83"/>
      <c r="K57" s="33" t="s">
        <v>200</v>
      </c>
      <c r="L57" s="78" t="s">
        <v>201</v>
      </c>
      <c r="M57" s="69" t="s">
        <v>202</v>
      </c>
      <c r="N57" s="84"/>
      <c r="P57" s="85"/>
    </row>
    <row r="58" spans="1:16" s="4" customFormat="1" ht="45.75" customHeight="1">
      <c r="A58" s="27">
        <v>2</v>
      </c>
      <c r="B58" s="28" t="s">
        <v>203</v>
      </c>
      <c r="C58" s="28" t="s">
        <v>56</v>
      </c>
      <c r="D58" s="28" t="s">
        <v>204</v>
      </c>
      <c r="E58" s="32" t="s">
        <v>205</v>
      </c>
      <c r="F58" s="28" t="s">
        <v>25</v>
      </c>
      <c r="G58" s="28"/>
      <c r="H58" s="28">
        <f>I58+J58</f>
        <v>211</v>
      </c>
      <c r="I58" s="28">
        <v>211</v>
      </c>
      <c r="J58" s="28"/>
      <c r="K58" s="28" t="s">
        <v>206</v>
      </c>
      <c r="L58" s="32" t="s">
        <v>207</v>
      </c>
      <c r="M58" s="28" t="s">
        <v>113</v>
      </c>
      <c r="N58" s="28" t="s">
        <v>62</v>
      </c>
      <c r="P58" s="85"/>
    </row>
    <row r="59" spans="1:16" s="5" customFormat="1" ht="126.75" customHeight="1">
      <c r="A59" s="27">
        <v>3</v>
      </c>
      <c r="B59" s="33" t="s">
        <v>208</v>
      </c>
      <c r="C59" s="34" t="s">
        <v>64</v>
      </c>
      <c r="D59" s="28" t="s">
        <v>209</v>
      </c>
      <c r="E59" s="26" t="s">
        <v>210</v>
      </c>
      <c r="F59" s="30" t="s">
        <v>25</v>
      </c>
      <c r="G59" s="27"/>
      <c r="H59" s="28">
        <f aca="true" t="shared" si="2" ref="H59:H68">I59+J59</f>
        <v>247</v>
      </c>
      <c r="I59" s="28">
        <v>247</v>
      </c>
      <c r="J59" s="83"/>
      <c r="K59" s="28" t="s">
        <v>211</v>
      </c>
      <c r="L59" s="86" t="s">
        <v>212</v>
      </c>
      <c r="M59" s="28" t="s">
        <v>113</v>
      </c>
      <c r="N59" s="66"/>
      <c r="P59" s="87"/>
    </row>
    <row r="60" spans="1:16" s="5" customFormat="1" ht="247.5" customHeight="1">
      <c r="A60" s="27">
        <v>4</v>
      </c>
      <c r="B60" s="33" t="s">
        <v>213</v>
      </c>
      <c r="C60" s="34" t="s">
        <v>64</v>
      </c>
      <c r="D60" s="28" t="s">
        <v>209</v>
      </c>
      <c r="E60" s="26" t="s">
        <v>214</v>
      </c>
      <c r="F60" s="30" t="s">
        <v>25</v>
      </c>
      <c r="G60" s="27"/>
      <c r="H60" s="28">
        <f t="shared" si="2"/>
        <v>1332</v>
      </c>
      <c r="I60" s="28">
        <v>1332</v>
      </c>
      <c r="J60" s="83"/>
      <c r="K60" s="28" t="s">
        <v>211</v>
      </c>
      <c r="L60" s="86" t="s">
        <v>215</v>
      </c>
      <c r="M60" s="28" t="s">
        <v>113</v>
      </c>
      <c r="N60" s="66"/>
      <c r="P60" s="87"/>
    </row>
    <row r="61" spans="1:16" s="5" customFormat="1" ht="81.75" customHeight="1">
      <c r="A61" s="27">
        <v>5</v>
      </c>
      <c r="B61" s="47" t="s">
        <v>216</v>
      </c>
      <c r="C61" s="28" t="s">
        <v>115</v>
      </c>
      <c r="D61" s="28" t="s">
        <v>217</v>
      </c>
      <c r="E61" s="32" t="s">
        <v>218</v>
      </c>
      <c r="F61" s="30" t="s">
        <v>25</v>
      </c>
      <c r="G61" s="27"/>
      <c r="H61" s="28">
        <f t="shared" si="2"/>
        <v>748</v>
      </c>
      <c r="I61" s="28">
        <v>748</v>
      </c>
      <c r="J61" s="83"/>
      <c r="K61" s="28" t="s">
        <v>219</v>
      </c>
      <c r="L61" s="32" t="s">
        <v>220</v>
      </c>
      <c r="M61" s="28" t="s">
        <v>113</v>
      </c>
      <c r="N61" s="66"/>
      <c r="P61" s="87"/>
    </row>
    <row r="62" spans="1:16" s="5" customFormat="1" ht="199.5">
      <c r="A62" s="27">
        <v>6</v>
      </c>
      <c r="B62" s="28" t="s">
        <v>221</v>
      </c>
      <c r="C62" s="28" t="s">
        <v>123</v>
      </c>
      <c r="D62" s="28" t="s">
        <v>222</v>
      </c>
      <c r="E62" s="32" t="s">
        <v>223</v>
      </c>
      <c r="F62" s="30" t="s">
        <v>25</v>
      </c>
      <c r="G62" s="27"/>
      <c r="H62" s="28">
        <f t="shared" si="2"/>
        <v>759</v>
      </c>
      <c r="I62" s="28">
        <v>759</v>
      </c>
      <c r="J62" s="83"/>
      <c r="K62" s="28" t="s">
        <v>224</v>
      </c>
      <c r="L62" s="32" t="s">
        <v>220</v>
      </c>
      <c r="M62" s="28" t="s">
        <v>113</v>
      </c>
      <c r="N62" s="66"/>
      <c r="P62" s="87"/>
    </row>
    <row r="63" spans="1:16" s="5" customFormat="1" ht="129.75" customHeight="1">
      <c r="A63" s="27">
        <v>7</v>
      </c>
      <c r="B63" s="48" t="s">
        <v>225</v>
      </c>
      <c r="C63" s="28" t="s">
        <v>90</v>
      </c>
      <c r="D63" s="28" t="s">
        <v>226</v>
      </c>
      <c r="E63" s="32" t="s">
        <v>227</v>
      </c>
      <c r="F63" s="30" t="s">
        <v>25</v>
      </c>
      <c r="G63" s="27"/>
      <c r="H63" s="28">
        <f t="shared" si="2"/>
        <v>376</v>
      </c>
      <c r="I63" s="28">
        <v>376</v>
      </c>
      <c r="J63" s="83"/>
      <c r="K63" s="28" t="s">
        <v>228</v>
      </c>
      <c r="L63" s="32" t="s">
        <v>220</v>
      </c>
      <c r="M63" s="28" t="s">
        <v>113</v>
      </c>
      <c r="N63" s="66"/>
      <c r="P63" s="87"/>
    </row>
    <row r="64" spans="1:16" s="5" customFormat="1" ht="114">
      <c r="A64" s="27">
        <v>8</v>
      </c>
      <c r="B64" s="48" t="s">
        <v>229</v>
      </c>
      <c r="C64" s="37" t="s">
        <v>83</v>
      </c>
      <c r="D64" s="37" t="s">
        <v>26</v>
      </c>
      <c r="E64" s="49" t="s">
        <v>230</v>
      </c>
      <c r="F64" s="30" t="s">
        <v>25</v>
      </c>
      <c r="G64" s="27"/>
      <c r="H64" s="28">
        <f t="shared" si="2"/>
        <v>1658</v>
      </c>
      <c r="I64" s="33">
        <v>1658</v>
      </c>
      <c r="J64" s="83"/>
      <c r="K64" s="28" t="s">
        <v>231</v>
      </c>
      <c r="L64" s="32" t="s">
        <v>220</v>
      </c>
      <c r="M64" s="28" t="s">
        <v>113</v>
      </c>
      <c r="N64" s="66"/>
      <c r="P64" s="87"/>
    </row>
    <row r="65" spans="1:16" s="5" customFormat="1" ht="42.75">
      <c r="A65" s="27">
        <v>9</v>
      </c>
      <c r="B65" s="88" t="s">
        <v>232</v>
      </c>
      <c r="C65" s="89" t="s">
        <v>83</v>
      </c>
      <c r="D65" s="88" t="s">
        <v>26</v>
      </c>
      <c r="E65" s="90" t="s">
        <v>233</v>
      </c>
      <c r="F65" s="91" t="s">
        <v>25</v>
      </c>
      <c r="G65" s="92"/>
      <c r="H65" s="93">
        <f t="shared" si="2"/>
        <v>120</v>
      </c>
      <c r="I65" s="88">
        <v>120</v>
      </c>
      <c r="J65" s="101"/>
      <c r="K65" s="93" t="s">
        <v>234</v>
      </c>
      <c r="L65" s="90" t="s">
        <v>235</v>
      </c>
      <c r="M65" s="93" t="s">
        <v>113</v>
      </c>
      <c r="N65" s="102"/>
      <c r="P65" s="87"/>
    </row>
    <row r="66" spans="1:16" s="1" customFormat="1" ht="28.5">
      <c r="A66" s="27">
        <v>10</v>
      </c>
      <c r="B66" s="33" t="s">
        <v>236</v>
      </c>
      <c r="C66" s="34" t="s">
        <v>104</v>
      </c>
      <c r="D66" s="28" t="s">
        <v>237</v>
      </c>
      <c r="E66" s="36" t="s">
        <v>238</v>
      </c>
      <c r="F66" s="30" t="s">
        <v>25</v>
      </c>
      <c r="G66" s="30"/>
      <c r="H66" s="28">
        <f t="shared" si="2"/>
        <v>870</v>
      </c>
      <c r="I66" s="33">
        <v>870</v>
      </c>
      <c r="J66" s="28"/>
      <c r="K66" s="33" t="s">
        <v>228</v>
      </c>
      <c r="L66" s="32" t="s">
        <v>220</v>
      </c>
      <c r="M66" s="28" t="s">
        <v>113</v>
      </c>
      <c r="N66" s="84"/>
      <c r="P66" s="6"/>
    </row>
    <row r="67" spans="1:16" s="1" customFormat="1" ht="28.5">
      <c r="A67" s="27">
        <v>11</v>
      </c>
      <c r="B67" s="94" t="s">
        <v>239</v>
      </c>
      <c r="C67" s="34" t="s">
        <v>104</v>
      </c>
      <c r="D67" s="28" t="s">
        <v>240</v>
      </c>
      <c r="E67" s="95" t="s">
        <v>241</v>
      </c>
      <c r="F67" s="30" t="s">
        <v>25</v>
      </c>
      <c r="G67" s="96"/>
      <c r="H67" s="28">
        <f t="shared" si="2"/>
        <v>90</v>
      </c>
      <c r="I67" s="103">
        <v>90</v>
      </c>
      <c r="J67" s="103"/>
      <c r="K67" s="33" t="s">
        <v>228</v>
      </c>
      <c r="L67" s="104" t="s">
        <v>242</v>
      </c>
      <c r="M67" s="28" t="s">
        <v>113</v>
      </c>
      <c r="N67" s="63"/>
      <c r="P67" s="6"/>
    </row>
    <row r="68" spans="1:16" s="1" customFormat="1" ht="28.5">
      <c r="A68" s="27">
        <v>12</v>
      </c>
      <c r="B68" s="94" t="s">
        <v>243</v>
      </c>
      <c r="C68" s="34" t="s">
        <v>104</v>
      </c>
      <c r="D68" s="28" t="s">
        <v>240</v>
      </c>
      <c r="E68" s="95" t="s">
        <v>244</v>
      </c>
      <c r="F68" s="30" t="s">
        <v>25</v>
      </c>
      <c r="G68" s="96"/>
      <c r="H68" s="28">
        <f t="shared" si="2"/>
        <v>86</v>
      </c>
      <c r="I68" s="103">
        <v>86</v>
      </c>
      <c r="J68" s="103"/>
      <c r="K68" s="33" t="s">
        <v>228</v>
      </c>
      <c r="L68" s="104" t="s">
        <v>245</v>
      </c>
      <c r="M68" s="28" t="s">
        <v>113</v>
      </c>
      <c r="N68" s="63"/>
      <c r="P68" s="6"/>
    </row>
    <row r="69" spans="1:16" s="2" customFormat="1" ht="36.75" customHeight="1">
      <c r="A69" s="20" t="s">
        <v>246</v>
      </c>
      <c r="B69" s="21" t="s">
        <v>247</v>
      </c>
      <c r="C69" s="20"/>
      <c r="D69" s="20"/>
      <c r="E69" s="22"/>
      <c r="F69" s="20"/>
      <c r="G69" s="20"/>
      <c r="H69" s="97">
        <f>SUM(H70:H77)</f>
        <v>1024</v>
      </c>
      <c r="I69" s="97">
        <f>SUM(I70:I77)</f>
        <v>1024</v>
      </c>
      <c r="J69" s="105"/>
      <c r="K69" s="20"/>
      <c r="L69" s="60"/>
      <c r="M69" s="61"/>
      <c r="N69" s="76"/>
      <c r="P69" s="59"/>
    </row>
    <row r="70" spans="1:16" s="4" customFormat="1" ht="42.75">
      <c r="A70" s="27">
        <v>1</v>
      </c>
      <c r="B70" s="28" t="s">
        <v>248</v>
      </c>
      <c r="C70" s="27" t="s">
        <v>198</v>
      </c>
      <c r="D70" s="27" t="s">
        <v>109</v>
      </c>
      <c r="E70" s="35" t="s">
        <v>249</v>
      </c>
      <c r="F70" s="30" t="s">
        <v>25</v>
      </c>
      <c r="G70" s="27"/>
      <c r="H70" s="27">
        <f>I70</f>
        <v>170</v>
      </c>
      <c r="I70" s="27">
        <v>170</v>
      </c>
      <c r="J70" s="28"/>
      <c r="K70" s="34" t="s">
        <v>200</v>
      </c>
      <c r="L70" s="35" t="s">
        <v>250</v>
      </c>
      <c r="M70" s="28" t="s">
        <v>113</v>
      </c>
      <c r="N70" s="84"/>
      <c r="P70" s="85"/>
    </row>
    <row r="71" spans="1:16" s="4" customFormat="1" ht="36.75" customHeight="1">
      <c r="A71" s="27">
        <v>2</v>
      </c>
      <c r="B71" s="28" t="s">
        <v>251</v>
      </c>
      <c r="C71" s="27" t="s">
        <v>22</v>
      </c>
      <c r="D71" s="27" t="s">
        <v>46</v>
      </c>
      <c r="E71" s="35" t="s">
        <v>252</v>
      </c>
      <c r="F71" s="30" t="s">
        <v>25</v>
      </c>
      <c r="G71" s="27"/>
      <c r="H71" s="27">
        <f aca="true" t="shared" si="3" ref="H71:H77">I71</f>
        <v>180</v>
      </c>
      <c r="I71" s="27">
        <v>180</v>
      </c>
      <c r="J71" s="28"/>
      <c r="K71" s="34" t="s">
        <v>253</v>
      </c>
      <c r="L71" s="35" t="s">
        <v>254</v>
      </c>
      <c r="M71" s="28" t="s">
        <v>113</v>
      </c>
      <c r="N71" s="84"/>
      <c r="P71" s="85"/>
    </row>
    <row r="72" spans="1:16" s="4" customFormat="1" ht="28.5">
      <c r="A72" s="27">
        <v>3</v>
      </c>
      <c r="B72" s="28" t="s">
        <v>255</v>
      </c>
      <c r="C72" s="34" t="s">
        <v>64</v>
      </c>
      <c r="D72" s="33" t="s">
        <v>109</v>
      </c>
      <c r="E72" s="35" t="s">
        <v>249</v>
      </c>
      <c r="F72" s="30" t="s">
        <v>25</v>
      </c>
      <c r="G72" s="27"/>
      <c r="H72" s="27">
        <f t="shared" si="3"/>
        <v>35</v>
      </c>
      <c r="I72" s="28">
        <v>35</v>
      </c>
      <c r="J72" s="28"/>
      <c r="K72" s="34" t="s">
        <v>256</v>
      </c>
      <c r="L72" s="35" t="s">
        <v>250</v>
      </c>
      <c r="M72" s="28" t="s">
        <v>113</v>
      </c>
      <c r="N72" s="66"/>
      <c r="P72" s="106"/>
    </row>
    <row r="73" spans="1:16" s="4" customFormat="1" ht="28.5">
      <c r="A73" s="27">
        <v>4</v>
      </c>
      <c r="B73" s="28" t="s">
        <v>257</v>
      </c>
      <c r="C73" s="33" t="s">
        <v>115</v>
      </c>
      <c r="D73" s="34" t="s">
        <v>116</v>
      </c>
      <c r="E73" s="35" t="s">
        <v>249</v>
      </c>
      <c r="F73" s="30" t="s">
        <v>25</v>
      </c>
      <c r="G73" s="30"/>
      <c r="H73" s="27">
        <f t="shared" si="3"/>
        <v>105</v>
      </c>
      <c r="I73" s="28">
        <v>105</v>
      </c>
      <c r="J73" s="28"/>
      <c r="K73" s="33" t="s">
        <v>219</v>
      </c>
      <c r="L73" s="86" t="s">
        <v>250</v>
      </c>
      <c r="M73" s="28" t="s">
        <v>113</v>
      </c>
      <c r="N73" s="66"/>
      <c r="P73" s="106"/>
    </row>
    <row r="74" spans="1:16" s="1" customFormat="1" ht="19.5" customHeight="1">
      <c r="A74" s="27">
        <v>5</v>
      </c>
      <c r="B74" s="28" t="s">
        <v>258</v>
      </c>
      <c r="C74" s="24" t="s">
        <v>123</v>
      </c>
      <c r="D74" s="24" t="s">
        <v>124</v>
      </c>
      <c r="E74" s="35" t="s">
        <v>249</v>
      </c>
      <c r="F74" s="30" t="s">
        <v>25</v>
      </c>
      <c r="G74" s="30"/>
      <c r="H74" s="27">
        <f t="shared" si="3"/>
        <v>106</v>
      </c>
      <c r="I74" s="28">
        <v>106</v>
      </c>
      <c r="J74" s="28"/>
      <c r="K74" s="33" t="s">
        <v>224</v>
      </c>
      <c r="L74" s="107" t="s">
        <v>250</v>
      </c>
      <c r="M74" s="28" t="s">
        <v>113</v>
      </c>
      <c r="N74" s="66"/>
      <c r="P74" s="6"/>
    </row>
    <row r="75" spans="1:16" s="1" customFormat="1" ht="28.5">
      <c r="A75" s="27">
        <v>6</v>
      </c>
      <c r="B75" s="28" t="s">
        <v>259</v>
      </c>
      <c r="C75" s="89" t="s">
        <v>90</v>
      </c>
      <c r="D75" s="98" t="s">
        <v>127</v>
      </c>
      <c r="E75" s="35" t="s">
        <v>249</v>
      </c>
      <c r="F75" s="30" t="s">
        <v>25</v>
      </c>
      <c r="G75" s="98"/>
      <c r="H75" s="27">
        <f t="shared" si="3"/>
        <v>49</v>
      </c>
      <c r="I75" s="28">
        <v>49</v>
      </c>
      <c r="J75" s="28"/>
      <c r="K75" s="33" t="s">
        <v>228</v>
      </c>
      <c r="L75" s="107" t="s">
        <v>250</v>
      </c>
      <c r="M75" s="28" t="s">
        <v>113</v>
      </c>
      <c r="N75" s="66"/>
      <c r="P75" s="6"/>
    </row>
    <row r="76" spans="1:16" s="1" customFormat="1" ht="28.5">
      <c r="A76" s="27">
        <v>7</v>
      </c>
      <c r="B76" s="28" t="s">
        <v>260</v>
      </c>
      <c r="C76" s="43" t="s">
        <v>83</v>
      </c>
      <c r="D76" s="24" t="s">
        <v>84</v>
      </c>
      <c r="E76" s="35" t="s">
        <v>249</v>
      </c>
      <c r="F76" s="30" t="s">
        <v>25</v>
      </c>
      <c r="G76" s="24"/>
      <c r="H76" s="27">
        <f t="shared" si="3"/>
        <v>245</v>
      </c>
      <c r="I76" s="28">
        <v>245</v>
      </c>
      <c r="J76" s="28"/>
      <c r="K76" s="33" t="s">
        <v>231</v>
      </c>
      <c r="L76" s="107" t="s">
        <v>250</v>
      </c>
      <c r="M76" s="28" t="s">
        <v>113</v>
      </c>
      <c r="N76" s="66"/>
      <c r="P76" s="6"/>
    </row>
    <row r="77" spans="1:16" s="1" customFormat="1" ht="28.5">
      <c r="A77" s="27">
        <v>8</v>
      </c>
      <c r="B77" s="28" t="s">
        <v>261</v>
      </c>
      <c r="C77" s="99" t="s">
        <v>104</v>
      </c>
      <c r="D77" s="100" t="s">
        <v>42</v>
      </c>
      <c r="E77" s="35" t="s">
        <v>249</v>
      </c>
      <c r="F77" s="30" t="s">
        <v>25</v>
      </c>
      <c r="G77" s="100"/>
      <c r="H77" s="27">
        <f t="shared" si="3"/>
        <v>134</v>
      </c>
      <c r="I77" s="28">
        <v>134</v>
      </c>
      <c r="J77" s="28"/>
      <c r="K77" s="33" t="s">
        <v>228</v>
      </c>
      <c r="L77" s="107" t="s">
        <v>250</v>
      </c>
      <c r="M77" s="28" t="s">
        <v>113</v>
      </c>
      <c r="N77" s="66"/>
      <c r="P77" s="6"/>
    </row>
    <row r="80" ht="14.25">
      <c r="I80" s="108"/>
    </row>
  </sheetData>
  <sheetProtection/>
  <mergeCells count="16">
    <mergeCell ref="A2:N2"/>
    <mergeCell ref="H3:J3"/>
    <mergeCell ref="I4:J4"/>
    <mergeCell ref="A6:B6"/>
    <mergeCell ref="A3:A5"/>
    <mergeCell ref="B3:B5"/>
    <mergeCell ref="C3:C5"/>
    <mergeCell ref="D3:D5"/>
    <mergeCell ref="E3:E5"/>
    <mergeCell ref="F3:F5"/>
    <mergeCell ref="G3:G5"/>
    <mergeCell ref="H4:H5"/>
    <mergeCell ref="K3:K5"/>
    <mergeCell ref="L3:L5"/>
    <mergeCell ref="M3:M5"/>
    <mergeCell ref="N3:N5"/>
  </mergeCells>
  <printOptions horizontalCentered="1"/>
  <pageMargins left="0.275" right="0.2361111111111111" top="0.15694444444444444" bottom="0.39305555555555555" header="0.03888888888888889" footer="0.19652777777777777"/>
  <pageSetup fitToHeight="0" fitToWidth="1" horizontalDpi="600" verticalDpi="600" orientation="landscape" paperSize="8" scale="77"/>
  <headerFooter alignWithMargins="0">
    <oddFooter>&amp;C第 &amp;P 页，共 &amp;N 页</oddFooter>
  </headerFooter>
  <ignoredErrors>
    <ignoredError sqref="H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王某某</cp:lastModifiedBy>
  <cp:lastPrinted>2020-01-20T01:52:34Z</cp:lastPrinted>
  <dcterms:created xsi:type="dcterms:W3CDTF">2016-11-05T03:30:22Z</dcterms:created>
  <dcterms:modified xsi:type="dcterms:W3CDTF">2023-12-26T02:09:08Z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E3DB0960D0C6479F9B0C9FDEC114DA5D_13</vt:lpwstr>
  </property>
</Properties>
</file>