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Sheet1!$A$2:$S$49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<sst xmlns="http://schemas.openxmlformats.org/spreadsheetml/2006/main" count="600" uniqueCount="228">
  <si>
    <t>定安县2024年公开招聘事业单位工作人员拟聘用人员名单</t>
  </si>
  <si>
    <t>序号</t>
  </si>
  <si>
    <t>招聘单位</t>
  </si>
  <si>
    <t>招聘岗位</t>
  </si>
  <si>
    <t>拟聘用
人员姓名</t>
  </si>
  <si>
    <t>报考号</t>
  </si>
  <si>
    <t>准考证号</t>
  </si>
  <si>
    <t>性别</t>
  </si>
  <si>
    <t>学历</t>
  </si>
  <si>
    <t>学位</t>
  </si>
  <si>
    <t>毕业院校</t>
  </si>
  <si>
    <t>所学专业</t>
  </si>
  <si>
    <t>笔试成绩</t>
  </si>
  <si>
    <t>面试成绩</t>
  </si>
  <si>
    <t>年度考核优秀加分</t>
  </si>
  <si>
    <t>总成绩</t>
  </si>
  <si>
    <t>岗位
排名</t>
  </si>
  <si>
    <t>体检情况</t>
  </si>
  <si>
    <t>考察情况</t>
  </si>
  <si>
    <t>备注</t>
  </si>
  <si>
    <t>中共定安县委政策研究室</t>
  </si>
  <si>
    <t>管理人员</t>
  </si>
  <si>
    <t>郑喻</t>
  </si>
  <si>
    <t>62042024031811060758214</t>
  </si>
  <si>
    <t>女</t>
  </si>
  <si>
    <t>本科</t>
  </si>
  <si>
    <t>学士</t>
  </si>
  <si>
    <t>河南师范大学</t>
  </si>
  <si>
    <t>国际政治</t>
  </si>
  <si>
    <t>——</t>
  </si>
  <si>
    <t>合格</t>
  </si>
  <si>
    <t>邝俊蝶</t>
  </si>
  <si>
    <t>62042024032014200080017</t>
  </si>
  <si>
    <t>研究生</t>
  </si>
  <si>
    <t>硕士</t>
  </si>
  <si>
    <t>上海大学</t>
  </si>
  <si>
    <t>新闻学</t>
  </si>
  <si>
    <t>定安县融媒体中心</t>
  </si>
  <si>
    <t>编导</t>
  </si>
  <si>
    <t>黄妹</t>
  </si>
  <si>
    <t>62042024031916013272341</t>
  </si>
  <si>
    <t>山东师范大学</t>
  </si>
  <si>
    <t>广播电视编导</t>
  </si>
  <si>
    <t>递补</t>
  </si>
  <si>
    <t>新媒体记者</t>
  </si>
  <si>
    <t>240310105607</t>
  </si>
  <si>
    <t>后期编辑</t>
  </si>
  <si>
    <t>吴祖梁</t>
  </si>
  <si>
    <t>62042024031420302537524</t>
  </si>
  <si>
    <t>男</t>
  </si>
  <si>
    <t>昆明理工大学</t>
  </si>
  <si>
    <t>动画</t>
  </si>
  <si>
    <t>采编记者</t>
  </si>
  <si>
    <t>朱望佳</t>
  </si>
  <si>
    <t>62042024031408095330951</t>
  </si>
  <si>
    <t>天津商业大学</t>
  </si>
  <si>
    <t>财政学</t>
  </si>
  <si>
    <t>王槐炜</t>
  </si>
  <si>
    <t>62042024031408131430964</t>
  </si>
  <si>
    <t>渭南师范学院</t>
  </si>
  <si>
    <t>朝鲜语</t>
  </si>
  <si>
    <t>定安县湿地保护管理中心</t>
  </si>
  <si>
    <t>金法强</t>
  </si>
  <si>
    <t>62042024031909395967984</t>
  </si>
  <si>
    <t>郑州大学</t>
  </si>
  <si>
    <t>生物信息学</t>
  </si>
  <si>
    <t>定安县交通运输和地方公路服务站</t>
  </si>
  <si>
    <t>专业技术人员</t>
  </si>
  <si>
    <t>蒙钟冠</t>
  </si>
  <si>
    <t>62042024031415561435298</t>
  </si>
  <si>
    <t>海口经济学院</t>
  </si>
  <si>
    <t>土木工程</t>
  </si>
  <si>
    <t>周米姿</t>
  </si>
  <si>
    <t>62042024031622234349427</t>
  </si>
  <si>
    <t>福建工程学院</t>
  </si>
  <si>
    <t>交通工程（运营与管理方向）</t>
  </si>
  <si>
    <t>定安县社会治安综合治理服务保障中心</t>
  </si>
  <si>
    <t>工作人员</t>
  </si>
  <si>
    <t>谢海明</t>
  </si>
  <si>
    <t>62042024031412410333692</t>
  </si>
  <si>
    <t>陕西科技大学</t>
  </si>
  <si>
    <t>电子信息科学与技术</t>
  </si>
  <si>
    <t>定安县统计局普查中心</t>
  </si>
  <si>
    <t>李振丽</t>
  </si>
  <si>
    <t>62042024031412392633678</t>
  </si>
  <si>
    <t>成都理工大学</t>
  </si>
  <si>
    <t>经济学</t>
  </si>
  <si>
    <t>定安县城市管理中心</t>
  </si>
  <si>
    <t>陈佳美</t>
  </si>
  <si>
    <t>62042024031810130657375</t>
  </si>
  <si>
    <t>江苏海洋大学</t>
  </si>
  <si>
    <t>汉语言文学</t>
  </si>
  <si>
    <t>定安县农业科技发展中心</t>
  </si>
  <si>
    <t>王传凯</t>
  </si>
  <si>
    <t>62042024031902363166960</t>
  </si>
  <si>
    <t>海南大学</t>
  </si>
  <si>
    <t>植物保护</t>
  </si>
  <si>
    <t>中共定安县委网络安全应急指挥和新时代文明实践中心</t>
  </si>
  <si>
    <t>冯学杰</t>
  </si>
  <si>
    <t>62042024031813350959988</t>
  </si>
  <si>
    <t>金陵科技学院</t>
  </si>
  <si>
    <t>软件工程（服务外包）</t>
  </si>
  <si>
    <t>定安县政协委员联络服务中心</t>
  </si>
  <si>
    <t>庄太灵</t>
  </si>
  <si>
    <t>62042024031408451431200</t>
  </si>
  <si>
    <t>福建师范大学</t>
  </si>
  <si>
    <t>酒店管理</t>
  </si>
  <si>
    <t>定安县大数据服务中心（原定安县大数据和信用服务中心）</t>
  </si>
  <si>
    <t>数据管理岗</t>
  </si>
  <si>
    <t>颜瑞</t>
  </si>
  <si>
    <t>62042024031410233732332</t>
  </si>
  <si>
    <t>东北大学</t>
  </si>
  <si>
    <t>信息管理与信息系统</t>
  </si>
  <si>
    <t>麦凌志</t>
  </si>
  <si>
    <t>62042024031410213732314</t>
  </si>
  <si>
    <t>工程管理</t>
  </si>
  <si>
    <t>邱世翔</t>
  </si>
  <si>
    <t>62042024031711593950981</t>
  </si>
  <si>
    <t>华侨大学</t>
  </si>
  <si>
    <t>定安县社会信用服务中心（原定安县大数据和信用服务中心）</t>
  </si>
  <si>
    <t>信用管理岗</t>
  </si>
  <si>
    <t>冯菲菲</t>
  </si>
  <si>
    <t>62042024031710455350583</t>
  </si>
  <si>
    <t>广东警官学院</t>
  </si>
  <si>
    <t>法学</t>
  </si>
  <si>
    <t>王岭</t>
  </si>
  <si>
    <t>62042024031410331932457</t>
  </si>
  <si>
    <t>湖南师范大学</t>
  </si>
  <si>
    <t>陈唐君</t>
  </si>
  <si>
    <t>62042024031408265831043</t>
  </si>
  <si>
    <t>中国青年政治学院</t>
  </si>
  <si>
    <t>黎晓扬</t>
  </si>
  <si>
    <t>62042024031918131673794</t>
  </si>
  <si>
    <t>江西财经大学</t>
  </si>
  <si>
    <t>定安县塔岭工业园区管理委员会</t>
  </si>
  <si>
    <t>管理人员1</t>
  </si>
  <si>
    <t>吴忠泽</t>
  </si>
  <si>
    <t>62042024031810071957299</t>
  </si>
  <si>
    <t>西南科技大学</t>
  </si>
  <si>
    <t>环境工程</t>
  </si>
  <si>
    <t>管理人员2</t>
  </si>
  <si>
    <t>翁振瑜</t>
  </si>
  <si>
    <t>62042024031418073536399</t>
  </si>
  <si>
    <t>中国地质大学（武汉）</t>
  </si>
  <si>
    <t>地球信息科学与技术</t>
  </si>
  <si>
    <t>管理人员3</t>
  </si>
  <si>
    <t>王秋芳</t>
  </si>
  <si>
    <t>62042024031719595253977</t>
  </si>
  <si>
    <t>海南师范大学</t>
  </si>
  <si>
    <t>管理人员4</t>
  </si>
  <si>
    <t>聂丽君</t>
  </si>
  <si>
    <t>62042024031709312650204</t>
  </si>
  <si>
    <t>九江学院</t>
  </si>
  <si>
    <t>广告学</t>
  </si>
  <si>
    <t>定安县文化发展中心</t>
  </si>
  <si>
    <t>专业技术人员2</t>
  </si>
  <si>
    <t>王茜</t>
  </si>
  <si>
    <t>62042024031816443262168</t>
  </si>
  <si>
    <t>济南大学泉城学院</t>
  </si>
  <si>
    <t>财务管理</t>
  </si>
  <si>
    <t>定安县雷鸣镇农业服务中心</t>
  </si>
  <si>
    <t>程丽梅</t>
  </si>
  <si>
    <t>62042024031408461831210</t>
  </si>
  <si>
    <t>动物医学</t>
  </si>
  <si>
    <t>定安县龙湖镇农业服务中心</t>
  </si>
  <si>
    <t>专业技术人员1</t>
  </si>
  <si>
    <t>王伟锋</t>
  </si>
  <si>
    <t>62042024031415220934910</t>
  </si>
  <si>
    <t>大专</t>
  </si>
  <si>
    <t>畜牧兽医</t>
  </si>
  <si>
    <t>符盛达</t>
  </si>
  <si>
    <t>62042024031409040031381</t>
  </si>
  <si>
    <t>湖南农业大学</t>
  </si>
  <si>
    <t>农学</t>
  </si>
  <si>
    <t>定安县龙河镇农业服务中心</t>
  </si>
  <si>
    <t>龙柳霜</t>
  </si>
  <si>
    <t>62042024031809214456607</t>
  </si>
  <si>
    <t>农业资源与环境</t>
  </si>
  <si>
    <t>定安县富文镇农业服务中心</t>
  </si>
  <si>
    <t>何业柳</t>
  </si>
  <si>
    <t>62042024031712381251205</t>
  </si>
  <si>
    <t>定安县翰林镇农业服务中心</t>
  </si>
  <si>
    <t>郑作伟</t>
  </si>
  <si>
    <t>62042024031500183839078</t>
  </si>
  <si>
    <t>三亚学院</t>
  </si>
  <si>
    <t>王小莉</t>
  </si>
  <si>
    <t>62042024031809001156327</t>
  </si>
  <si>
    <t>淮北师范大学</t>
  </si>
  <si>
    <t>汉语言文学（师范）</t>
  </si>
  <si>
    <t>定安县岭口镇农业服务中心</t>
  </si>
  <si>
    <t>符巧玲</t>
  </si>
  <si>
    <t>62042024031409275531667</t>
  </si>
  <si>
    <t>徐芳丽</t>
  </si>
  <si>
    <t>62042024031413250233974</t>
  </si>
  <si>
    <t>定安县定城镇社会事务服务中心</t>
  </si>
  <si>
    <t>莫仙姬</t>
  </si>
  <si>
    <t>62042024031721272054725</t>
  </si>
  <si>
    <t>白俄罗斯国立大学</t>
  </si>
  <si>
    <t>企业经济与管理</t>
  </si>
  <si>
    <t>专业技术人员3</t>
  </si>
  <si>
    <t>杨靖雯</t>
  </si>
  <si>
    <t>62042024031721473254898</t>
  </si>
  <si>
    <t>园林</t>
  </si>
  <si>
    <t>定安县龙湖镇社会事务服务中心</t>
  </si>
  <si>
    <t>苏文芬</t>
  </si>
  <si>
    <t>62042024031614540947183</t>
  </si>
  <si>
    <t>金融学</t>
  </si>
  <si>
    <t>定安县龙河镇社会事务服务中心</t>
  </si>
  <si>
    <t>符慧</t>
  </si>
  <si>
    <t>62042024031408463131213</t>
  </si>
  <si>
    <t>旅游管理</t>
  </si>
  <si>
    <t>定安县翰林镇社会事务服务中心</t>
  </si>
  <si>
    <t>黄后裕</t>
  </si>
  <si>
    <t>62042024031913001370253</t>
  </si>
  <si>
    <t>海南热带海洋学院</t>
  </si>
  <si>
    <t>定安县黄竹镇社会事务服务中心</t>
  </si>
  <si>
    <t>吴秀梅</t>
  </si>
  <si>
    <t>62042024031810371657779</t>
  </si>
  <si>
    <t>园艺</t>
  </si>
  <si>
    <t>王贤</t>
  </si>
  <si>
    <t>62042024031917420573535</t>
  </si>
  <si>
    <t>南昌大学</t>
  </si>
  <si>
    <t>王泰芬</t>
  </si>
  <si>
    <t>62042024031800305355674</t>
  </si>
  <si>
    <t>机械电子工程</t>
  </si>
  <si>
    <t>王文娜</t>
  </si>
  <si>
    <t>62042024031723080255423</t>
  </si>
  <si>
    <t>社会工作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</si>
</sst>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ajor"/>
    </font>
    <font>
      <b/>
      <sz val="12"/>
      <name val="仿宋_GB2312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topLeftCell="A28" workbookViewId="0">
      <selection activeCell="C39" sqref="C39"/>
    </sheetView>
  </sheetViews>
  <sheetFormatPr defaultColWidth="9" defaultRowHeight="13.5"/>
  <cols>
    <col min="1" max="1" width="4.875" customWidth="1"/>
    <col min="2" max="2" width="24.75" customWidth="1"/>
    <col min="3" max="3" width="10.375" customWidth="1"/>
    <col min="4" max="4" width="7.875" customWidth="1"/>
    <col min="5" max="5" width="16" customWidth="1"/>
    <col min="6" max="6" width="13.625" customWidth="1"/>
    <col min="7" max="7" width="5.5" customWidth="1"/>
    <col min="8" max="8" width="6.5" customWidth="1"/>
    <col min="9" max="9" width="6.625" style="2" customWidth="1"/>
    <col min="10" max="10" width="13.875" customWidth="1"/>
    <col min="11" max="11" width="14.75" customWidth="1"/>
    <col min="12" max="12" width="8.375" customWidth="1"/>
    <col min="13" max="13" width="8.25" customWidth="1"/>
    <col min="14" max="14" width="8.5" customWidth="1"/>
    <col min="15" max="15" width="8.625" customWidth="1"/>
    <col min="16" max="16" width="6.875" customWidth="1"/>
    <col min="17" max="17" width="6.125" customWidth="1"/>
    <col min="18" max="18" width="6.25" customWidth="1"/>
    <col min="19" max="19" width="10.75" customWidth="1"/>
  </cols>
  <sheetData>
    <row r="1" s="1" customFormat="1" ht="44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46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8" t="s">
        <v>12</v>
      </c>
      <c r="M2" s="8" t="s">
        <v>13</v>
      </c>
      <c r="N2" s="9" t="s">
        <v>14</v>
      </c>
      <c r="O2" s="8" t="s">
        <v>15</v>
      </c>
      <c r="P2" s="10" t="s">
        <v>16</v>
      </c>
      <c r="Q2" s="8" t="s">
        <v>17</v>
      </c>
      <c r="R2" s="8" t="s">
        <v>18</v>
      </c>
      <c r="S2" s="10" t="s">
        <v>19</v>
      </c>
    </row>
    <row r="3" ht="31" customHeight="1" spans="1:19">
      <c r="A3" s="5">
        <v>1</v>
      </c>
      <c r="B3" s="6" t="s">
        <v>20</v>
      </c>
      <c r="C3" s="6" t="s">
        <v>21</v>
      </c>
      <c r="D3" s="6" t="s">
        <v>22</v>
      </c>
      <c r="E3" s="6" t="s">
        <v>23</v>
      </c>
      <c r="F3" s="6">
        <v>240310210108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11">
        <v>89.96</v>
      </c>
      <c r="M3" s="11">
        <v>74.17</v>
      </c>
      <c r="N3" s="11" t="s">
        <v>29</v>
      </c>
      <c r="O3" s="11">
        <v>83.64</v>
      </c>
      <c r="P3" s="6">
        <v>1</v>
      </c>
      <c r="Q3" s="6" t="s">
        <v>30</v>
      </c>
      <c r="R3" s="6" t="s">
        <v>30</v>
      </c>
      <c r="S3" s="6"/>
    </row>
    <row r="4" ht="31" customHeight="1" spans="1:19">
      <c r="A4" s="5">
        <v>2</v>
      </c>
      <c r="B4" s="6" t="s">
        <v>20</v>
      </c>
      <c r="C4" s="6" t="s">
        <v>21</v>
      </c>
      <c r="D4" s="6" t="s">
        <v>31</v>
      </c>
      <c r="E4" s="6" t="s">
        <v>32</v>
      </c>
      <c r="F4" s="6">
        <v>240310318622</v>
      </c>
      <c r="G4" s="6" t="s">
        <v>24</v>
      </c>
      <c r="H4" s="6" t="s">
        <v>33</v>
      </c>
      <c r="I4" s="6" t="s">
        <v>34</v>
      </c>
      <c r="J4" s="6" t="s">
        <v>35</v>
      </c>
      <c r="K4" s="6" t="s">
        <v>36</v>
      </c>
      <c r="L4" s="11">
        <v>80.52</v>
      </c>
      <c r="M4" s="11">
        <v>76.33</v>
      </c>
      <c r="N4" s="11" t="s">
        <v>29</v>
      </c>
      <c r="O4" s="11">
        <v>78.84</v>
      </c>
      <c r="P4" s="6">
        <v>2</v>
      </c>
      <c r="Q4" s="6" t="s">
        <v>30</v>
      </c>
      <c r="R4" s="6" t="s">
        <v>30</v>
      </c>
      <c r="S4" s="6"/>
    </row>
    <row r="5" ht="31" customHeight="1" spans="1:19">
      <c r="A5" s="5">
        <v>3</v>
      </c>
      <c r="B5" s="6" t="s">
        <v>37</v>
      </c>
      <c r="C5" s="6" t="s">
        <v>38</v>
      </c>
      <c r="D5" s="6" t="s">
        <v>39</v>
      </c>
      <c r="E5" s="6" t="s">
        <v>40</v>
      </c>
      <c r="F5" s="6">
        <v>240310315106</v>
      </c>
      <c r="G5" s="6" t="s">
        <v>24</v>
      </c>
      <c r="H5" s="6" t="s">
        <v>25</v>
      </c>
      <c r="I5" s="6" t="s">
        <v>26</v>
      </c>
      <c r="J5" s="6" t="s">
        <v>41</v>
      </c>
      <c r="K5" s="6" t="s">
        <v>42</v>
      </c>
      <c r="L5" s="11">
        <v>76.2</v>
      </c>
      <c r="M5" s="11">
        <v>70</v>
      </c>
      <c r="N5" s="11" t="s">
        <v>29</v>
      </c>
      <c r="O5" s="11">
        <v>73.72</v>
      </c>
      <c r="P5" s="6">
        <v>2</v>
      </c>
      <c r="Q5" s="6" t="s">
        <v>30</v>
      </c>
      <c r="R5" s="6" t="s">
        <v>30</v>
      </c>
      <c r="S5" s="6" t="s">
        <v>43</v>
      </c>
    </row>
    <row r="6" ht="31" customHeight="1" spans="1:19">
      <c r="A6" s="5">
        <v>4</v>
      </c>
      <c r="B6" s="6" t="s">
        <v>37</v>
      </c>
      <c r="C6" s="6" t="s">
        <v>44</v>
      </c>
      <c r="D6" s="6" t="str">
        <f>"王强"</f>
        <v>王强</v>
      </c>
      <c r="E6" s="6" t="str">
        <f>"62042024031514324542450"</f>
        <v>62042024031514324542450</v>
      </c>
      <c r="F6" s="6" t="s">
        <v>45</v>
      </c>
      <c r="G6" s="6" t="str">
        <f>"女"</f>
        <v>女</v>
      </c>
      <c r="H6" s="6" t="s">
        <v>25</v>
      </c>
      <c r="I6" s="6" t="s">
        <v>26</v>
      </c>
      <c r="J6" s="6" t="str">
        <f>"武汉学院"</f>
        <v>武汉学院</v>
      </c>
      <c r="K6" s="6" t="str">
        <f>"网络与新媒体"</f>
        <v>网络与新媒体</v>
      </c>
      <c r="L6" s="11">
        <v>80.36</v>
      </c>
      <c r="M6" s="11">
        <v>74.5</v>
      </c>
      <c r="N6" s="11" t="s">
        <v>29</v>
      </c>
      <c r="O6" s="11">
        <v>78.02</v>
      </c>
      <c r="P6" s="6">
        <v>2</v>
      </c>
      <c r="Q6" s="6" t="s">
        <v>30</v>
      </c>
      <c r="R6" s="6" t="s">
        <v>30</v>
      </c>
      <c r="S6" s="6" t="s">
        <v>43</v>
      </c>
    </row>
    <row r="7" ht="31" customHeight="1" spans="1:19">
      <c r="A7" s="5">
        <v>5</v>
      </c>
      <c r="B7" s="6" t="s">
        <v>37</v>
      </c>
      <c r="C7" s="6" t="s">
        <v>46</v>
      </c>
      <c r="D7" s="6" t="s">
        <v>47</v>
      </c>
      <c r="E7" s="6" t="s">
        <v>48</v>
      </c>
      <c r="F7" s="6">
        <v>240310104003</v>
      </c>
      <c r="G7" s="6" t="s">
        <v>49</v>
      </c>
      <c r="H7" s="6" t="s">
        <v>25</v>
      </c>
      <c r="I7" s="6" t="s">
        <v>26</v>
      </c>
      <c r="J7" s="6" t="s">
        <v>50</v>
      </c>
      <c r="K7" s="6" t="s">
        <v>51</v>
      </c>
      <c r="L7" s="11">
        <v>75.4</v>
      </c>
      <c r="M7" s="11">
        <v>75.33</v>
      </c>
      <c r="N7" s="11" t="s">
        <v>29</v>
      </c>
      <c r="O7" s="11">
        <v>75.37</v>
      </c>
      <c r="P7" s="6">
        <v>1</v>
      </c>
      <c r="Q7" s="6" t="s">
        <v>30</v>
      </c>
      <c r="R7" s="6" t="s">
        <v>30</v>
      </c>
      <c r="S7" s="6"/>
    </row>
    <row r="8" ht="31" customHeight="1" spans="1:19">
      <c r="A8" s="5">
        <v>6</v>
      </c>
      <c r="B8" s="6" t="s">
        <v>37</v>
      </c>
      <c r="C8" s="6" t="s">
        <v>52</v>
      </c>
      <c r="D8" s="6" t="s">
        <v>53</v>
      </c>
      <c r="E8" s="6" t="s">
        <v>54</v>
      </c>
      <c r="F8" s="6">
        <v>240310100513</v>
      </c>
      <c r="G8" s="6" t="s">
        <v>49</v>
      </c>
      <c r="H8" s="6" t="s">
        <v>25</v>
      </c>
      <c r="I8" s="6" t="s">
        <v>26</v>
      </c>
      <c r="J8" s="6" t="s">
        <v>55</v>
      </c>
      <c r="K8" s="6" t="s">
        <v>56</v>
      </c>
      <c r="L8" s="11">
        <v>81.76</v>
      </c>
      <c r="M8" s="11">
        <v>76.33</v>
      </c>
      <c r="N8" s="11" t="s">
        <v>29</v>
      </c>
      <c r="O8" s="11">
        <v>79.59</v>
      </c>
      <c r="P8" s="6">
        <v>2</v>
      </c>
      <c r="Q8" s="6" t="s">
        <v>30</v>
      </c>
      <c r="R8" s="6" t="s">
        <v>30</v>
      </c>
      <c r="S8" s="6"/>
    </row>
    <row r="9" ht="31" customHeight="1" spans="1:19">
      <c r="A9" s="5">
        <v>7</v>
      </c>
      <c r="B9" s="6" t="s">
        <v>37</v>
      </c>
      <c r="C9" s="6" t="s">
        <v>52</v>
      </c>
      <c r="D9" s="6" t="s">
        <v>57</v>
      </c>
      <c r="E9" s="6" t="s">
        <v>58</v>
      </c>
      <c r="F9" s="6">
        <v>240310100113</v>
      </c>
      <c r="G9" s="6" t="s">
        <v>49</v>
      </c>
      <c r="H9" s="6" t="s">
        <v>25</v>
      </c>
      <c r="I9" s="6" t="s">
        <v>26</v>
      </c>
      <c r="J9" s="6" t="s">
        <v>59</v>
      </c>
      <c r="K9" s="6" t="s">
        <v>60</v>
      </c>
      <c r="L9" s="11">
        <v>85.16</v>
      </c>
      <c r="M9" s="11">
        <v>71</v>
      </c>
      <c r="N9" s="11" t="s">
        <v>29</v>
      </c>
      <c r="O9" s="11">
        <v>79.5</v>
      </c>
      <c r="P9" s="6">
        <v>3</v>
      </c>
      <c r="Q9" s="6" t="s">
        <v>30</v>
      </c>
      <c r="R9" s="6" t="s">
        <v>30</v>
      </c>
      <c r="S9" s="6" t="s">
        <v>43</v>
      </c>
    </row>
    <row r="10" ht="31" customHeight="1" spans="1:19">
      <c r="A10" s="5">
        <v>8</v>
      </c>
      <c r="B10" s="6" t="s">
        <v>61</v>
      </c>
      <c r="C10" s="6" t="s">
        <v>21</v>
      </c>
      <c r="D10" s="6" t="s">
        <v>62</v>
      </c>
      <c r="E10" s="6" t="s">
        <v>63</v>
      </c>
      <c r="F10" s="6">
        <v>240310213716</v>
      </c>
      <c r="G10" s="6" t="s">
        <v>49</v>
      </c>
      <c r="H10" s="6" t="s">
        <v>25</v>
      </c>
      <c r="I10" s="6" t="s">
        <v>26</v>
      </c>
      <c r="J10" s="6" t="s">
        <v>64</v>
      </c>
      <c r="K10" s="6" t="s">
        <v>65</v>
      </c>
      <c r="L10" s="11">
        <v>82.12</v>
      </c>
      <c r="M10" s="11">
        <v>76</v>
      </c>
      <c r="N10" s="11" t="s">
        <v>29</v>
      </c>
      <c r="O10" s="11">
        <v>79.67</v>
      </c>
      <c r="P10" s="6">
        <v>1</v>
      </c>
      <c r="Q10" s="6" t="s">
        <v>30</v>
      </c>
      <c r="R10" s="6" t="s">
        <v>30</v>
      </c>
      <c r="S10" s="6"/>
    </row>
    <row r="11" ht="31" customHeight="1" spans="1:19">
      <c r="A11" s="5">
        <v>9</v>
      </c>
      <c r="B11" s="6" t="s">
        <v>66</v>
      </c>
      <c r="C11" s="6" t="s">
        <v>67</v>
      </c>
      <c r="D11" s="6" t="s">
        <v>68</v>
      </c>
      <c r="E11" s="6" t="s">
        <v>69</v>
      </c>
      <c r="F11" s="6">
        <v>240310105018</v>
      </c>
      <c r="G11" s="6" t="s">
        <v>49</v>
      </c>
      <c r="H11" s="6" t="s">
        <v>25</v>
      </c>
      <c r="I11" s="6" t="s">
        <v>26</v>
      </c>
      <c r="J11" s="6" t="s">
        <v>70</v>
      </c>
      <c r="K11" s="6" t="s">
        <v>71</v>
      </c>
      <c r="L11" s="11">
        <v>91.28</v>
      </c>
      <c r="M11" s="11">
        <v>67.67</v>
      </c>
      <c r="N11" s="11" t="s">
        <v>29</v>
      </c>
      <c r="O11" s="11">
        <v>81.84</v>
      </c>
      <c r="P11" s="6">
        <v>1</v>
      </c>
      <c r="Q11" s="6" t="s">
        <v>30</v>
      </c>
      <c r="R11" s="6" t="s">
        <v>30</v>
      </c>
      <c r="S11" s="6"/>
    </row>
    <row r="12" ht="31" customHeight="1" spans="1:19">
      <c r="A12" s="5">
        <v>10</v>
      </c>
      <c r="B12" s="6" t="s">
        <v>66</v>
      </c>
      <c r="C12" s="6" t="s">
        <v>67</v>
      </c>
      <c r="D12" s="6" t="s">
        <v>72</v>
      </c>
      <c r="E12" s="6" t="s">
        <v>73</v>
      </c>
      <c r="F12" s="6">
        <v>240310206823</v>
      </c>
      <c r="G12" s="6" t="s">
        <v>24</v>
      </c>
      <c r="H12" s="6" t="s">
        <v>25</v>
      </c>
      <c r="I12" s="6" t="s">
        <v>26</v>
      </c>
      <c r="J12" s="6" t="s">
        <v>74</v>
      </c>
      <c r="K12" s="6" t="s">
        <v>75</v>
      </c>
      <c r="L12" s="11">
        <v>87.72</v>
      </c>
      <c r="M12" s="11">
        <v>72.67</v>
      </c>
      <c r="N12" s="11" t="s">
        <v>29</v>
      </c>
      <c r="O12" s="11">
        <v>81.7</v>
      </c>
      <c r="P12" s="6">
        <v>2</v>
      </c>
      <c r="Q12" s="6" t="s">
        <v>30</v>
      </c>
      <c r="R12" s="6" t="s">
        <v>30</v>
      </c>
      <c r="S12" s="6"/>
    </row>
    <row r="13" ht="31" customHeight="1" spans="1:19">
      <c r="A13" s="5">
        <v>11</v>
      </c>
      <c r="B13" s="6" t="s">
        <v>76</v>
      </c>
      <c r="C13" s="6" t="s">
        <v>77</v>
      </c>
      <c r="D13" s="6" t="s">
        <v>78</v>
      </c>
      <c r="E13" s="6" t="s">
        <v>79</v>
      </c>
      <c r="F13" s="6">
        <v>240310102108</v>
      </c>
      <c r="G13" s="6" t="s">
        <v>49</v>
      </c>
      <c r="H13" s="6" t="s">
        <v>25</v>
      </c>
      <c r="I13" s="6" t="s">
        <v>26</v>
      </c>
      <c r="J13" s="6" t="s">
        <v>80</v>
      </c>
      <c r="K13" s="6" t="s">
        <v>81</v>
      </c>
      <c r="L13" s="11">
        <v>95.04</v>
      </c>
      <c r="M13" s="11">
        <v>69.5</v>
      </c>
      <c r="N13" s="11" t="s">
        <v>29</v>
      </c>
      <c r="O13" s="11">
        <v>84.82</v>
      </c>
      <c r="P13" s="6">
        <v>1</v>
      </c>
      <c r="Q13" s="6" t="s">
        <v>30</v>
      </c>
      <c r="R13" s="6" t="s">
        <v>30</v>
      </c>
      <c r="S13" s="6"/>
    </row>
    <row r="14" ht="31" customHeight="1" spans="1:19">
      <c r="A14" s="5">
        <v>12</v>
      </c>
      <c r="B14" s="6" t="s">
        <v>82</v>
      </c>
      <c r="C14" s="6" t="s">
        <v>67</v>
      </c>
      <c r="D14" s="6" t="s">
        <v>83</v>
      </c>
      <c r="E14" s="6" t="s">
        <v>84</v>
      </c>
      <c r="F14" s="6">
        <v>240310104724</v>
      </c>
      <c r="G14" s="6" t="s">
        <v>24</v>
      </c>
      <c r="H14" s="6" t="s">
        <v>25</v>
      </c>
      <c r="I14" s="6" t="s">
        <v>26</v>
      </c>
      <c r="J14" s="6" t="s">
        <v>85</v>
      </c>
      <c r="K14" s="6" t="s">
        <v>86</v>
      </c>
      <c r="L14" s="11">
        <v>88.04</v>
      </c>
      <c r="M14" s="11">
        <v>69.17</v>
      </c>
      <c r="N14" s="11" t="s">
        <v>29</v>
      </c>
      <c r="O14" s="11">
        <v>80.49</v>
      </c>
      <c r="P14" s="6">
        <v>2</v>
      </c>
      <c r="Q14" s="6" t="s">
        <v>30</v>
      </c>
      <c r="R14" s="6" t="s">
        <v>30</v>
      </c>
      <c r="S14" s="6" t="s">
        <v>43</v>
      </c>
    </row>
    <row r="15" ht="31" customHeight="1" spans="1:19">
      <c r="A15" s="5">
        <v>13</v>
      </c>
      <c r="B15" s="6" t="s">
        <v>87</v>
      </c>
      <c r="C15" s="6" t="s">
        <v>21</v>
      </c>
      <c r="D15" s="6" t="s">
        <v>88</v>
      </c>
      <c r="E15" s="6" t="s">
        <v>89</v>
      </c>
      <c r="F15" s="6">
        <v>240310209623</v>
      </c>
      <c r="G15" s="6" t="s">
        <v>24</v>
      </c>
      <c r="H15" s="6" t="s">
        <v>25</v>
      </c>
      <c r="I15" s="6" t="s">
        <v>26</v>
      </c>
      <c r="J15" s="6" t="s">
        <v>90</v>
      </c>
      <c r="K15" s="6" t="s">
        <v>91</v>
      </c>
      <c r="L15" s="11">
        <v>82.04</v>
      </c>
      <c r="M15" s="11">
        <v>75.67</v>
      </c>
      <c r="N15" s="11" t="s">
        <v>29</v>
      </c>
      <c r="O15" s="11">
        <v>79.49</v>
      </c>
      <c r="P15" s="6">
        <v>1</v>
      </c>
      <c r="Q15" s="6" t="s">
        <v>30</v>
      </c>
      <c r="R15" s="6" t="s">
        <v>30</v>
      </c>
      <c r="S15" s="6"/>
    </row>
    <row r="16" ht="31" customHeight="1" spans="1:19">
      <c r="A16" s="5">
        <v>14</v>
      </c>
      <c r="B16" s="6" t="s">
        <v>92</v>
      </c>
      <c r="C16" s="6" t="s">
        <v>67</v>
      </c>
      <c r="D16" s="6" t="s">
        <v>93</v>
      </c>
      <c r="E16" s="6" t="s">
        <v>94</v>
      </c>
      <c r="F16" s="6">
        <v>240310213414</v>
      </c>
      <c r="G16" s="6" t="s">
        <v>49</v>
      </c>
      <c r="H16" s="6" t="s">
        <v>25</v>
      </c>
      <c r="I16" s="6" t="s">
        <v>26</v>
      </c>
      <c r="J16" s="6" t="s">
        <v>95</v>
      </c>
      <c r="K16" s="6" t="s">
        <v>96</v>
      </c>
      <c r="L16" s="11">
        <v>80.36</v>
      </c>
      <c r="M16" s="11">
        <v>69.33</v>
      </c>
      <c r="N16" s="11" t="s">
        <v>29</v>
      </c>
      <c r="O16" s="11">
        <v>75.95</v>
      </c>
      <c r="P16" s="6">
        <v>1</v>
      </c>
      <c r="Q16" s="6" t="s">
        <v>30</v>
      </c>
      <c r="R16" s="6" t="s">
        <v>30</v>
      </c>
      <c r="S16" s="6"/>
    </row>
    <row r="17" ht="31" customHeight="1" spans="1:19">
      <c r="A17" s="5">
        <v>15</v>
      </c>
      <c r="B17" s="6" t="s">
        <v>97</v>
      </c>
      <c r="C17" s="6" t="s">
        <v>21</v>
      </c>
      <c r="D17" s="6" t="s">
        <v>98</v>
      </c>
      <c r="E17" s="6" t="s">
        <v>99</v>
      </c>
      <c r="F17" s="6">
        <v>240310210627</v>
      </c>
      <c r="G17" s="6" t="s">
        <v>49</v>
      </c>
      <c r="H17" s="6" t="s">
        <v>25</v>
      </c>
      <c r="I17" s="6" t="s">
        <v>26</v>
      </c>
      <c r="J17" s="6" t="s">
        <v>100</v>
      </c>
      <c r="K17" s="6" t="s">
        <v>101</v>
      </c>
      <c r="L17" s="11">
        <v>90.32</v>
      </c>
      <c r="M17" s="11">
        <v>74.83</v>
      </c>
      <c r="N17" s="11" t="s">
        <v>29</v>
      </c>
      <c r="O17" s="11">
        <v>84.12</v>
      </c>
      <c r="P17" s="6">
        <v>1</v>
      </c>
      <c r="Q17" s="6" t="s">
        <v>30</v>
      </c>
      <c r="R17" s="6" t="s">
        <v>30</v>
      </c>
      <c r="S17" s="6"/>
    </row>
    <row r="18" ht="31" customHeight="1" spans="1:19">
      <c r="A18" s="5">
        <v>16</v>
      </c>
      <c r="B18" s="6" t="s">
        <v>102</v>
      </c>
      <c r="C18" s="6" t="s">
        <v>21</v>
      </c>
      <c r="D18" s="6" t="s">
        <v>103</v>
      </c>
      <c r="E18" s="6" t="s">
        <v>104</v>
      </c>
      <c r="F18" s="6">
        <v>240310100221</v>
      </c>
      <c r="G18" s="6" t="s">
        <v>24</v>
      </c>
      <c r="H18" s="6" t="s">
        <v>25</v>
      </c>
      <c r="I18" s="6" t="s">
        <v>26</v>
      </c>
      <c r="J18" s="6" t="s">
        <v>105</v>
      </c>
      <c r="K18" s="6" t="s">
        <v>106</v>
      </c>
      <c r="L18" s="11">
        <v>88.56</v>
      </c>
      <c r="M18" s="11">
        <v>73.17</v>
      </c>
      <c r="N18" s="11" t="s">
        <v>29</v>
      </c>
      <c r="O18" s="11">
        <v>82.4</v>
      </c>
      <c r="P18" s="6">
        <v>2</v>
      </c>
      <c r="Q18" s="6" t="s">
        <v>30</v>
      </c>
      <c r="R18" s="6" t="s">
        <v>30</v>
      </c>
      <c r="S18" s="6" t="s">
        <v>43</v>
      </c>
    </row>
    <row r="19" ht="41" customHeight="1" spans="1:19">
      <c r="A19" s="5">
        <v>17</v>
      </c>
      <c r="B19" s="6" t="s">
        <v>107</v>
      </c>
      <c r="C19" s="6" t="s">
        <v>108</v>
      </c>
      <c r="D19" s="6" t="s">
        <v>109</v>
      </c>
      <c r="E19" s="6" t="s">
        <v>110</v>
      </c>
      <c r="F19" s="6">
        <v>240310101210</v>
      </c>
      <c r="G19" s="6" t="s">
        <v>49</v>
      </c>
      <c r="H19" s="6" t="s">
        <v>25</v>
      </c>
      <c r="I19" s="6" t="s">
        <v>26</v>
      </c>
      <c r="J19" s="6" t="s">
        <v>111</v>
      </c>
      <c r="K19" s="6" t="s">
        <v>112</v>
      </c>
      <c r="L19" s="11">
        <v>89.92</v>
      </c>
      <c r="M19" s="11">
        <v>70.33</v>
      </c>
      <c r="N19" s="11" t="s">
        <v>29</v>
      </c>
      <c r="O19" s="11">
        <v>82.08</v>
      </c>
      <c r="P19" s="6">
        <v>1</v>
      </c>
      <c r="Q19" s="6" t="s">
        <v>30</v>
      </c>
      <c r="R19" s="6" t="s">
        <v>30</v>
      </c>
      <c r="S19" s="6"/>
    </row>
    <row r="20" ht="41" customHeight="1" spans="1:19">
      <c r="A20" s="5">
        <v>18</v>
      </c>
      <c r="B20" s="6" t="s">
        <v>107</v>
      </c>
      <c r="C20" s="6" t="s">
        <v>108</v>
      </c>
      <c r="D20" s="6" t="s">
        <v>113</v>
      </c>
      <c r="E20" s="6" t="s">
        <v>114</v>
      </c>
      <c r="F20" s="6">
        <v>240310101230</v>
      </c>
      <c r="G20" s="6" t="s">
        <v>49</v>
      </c>
      <c r="H20" s="6" t="s">
        <v>25</v>
      </c>
      <c r="I20" s="6" t="s">
        <v>26</v>
      </c>
      <c r="J20" s="6" t="s">
        <v>95</v>
      </c>
      <c r="K20" s="6" t="s">
        <v>115</v>
      </c>
      <c r="L20" s="11">
        <v>87.28</v>
      </c>
      <c r="M20" s="11">
        <v>69.67</v>
      </c>
      <c r="N20" s="11" t="s">
        <v>29</v>
      </c>
      <c r="O20" s="11">
        <v>80.24</v>
      </c>
      <c r="P20" s="6">
        <v>2</v>
      </c>
      <c r="Q20" s="6" t="s">
        <v>30</v>
      </c>
      <c r="R20" s="6" t="s">
        <v>30</v>
      </c>
      <c r="S20" s="6"/>
    </row>
    <row r="21" ht="41" customHeight="1" spans="1:19">
      <c r="A21" s="5">
        <v>19</v>
      </c>
      <c r="B21" s="6" t="s">
        <v>107</v>
      </c>
      <c r="C21" s="6" t="s">
        <v>108</v>
      </c>
      <c r="D21" s="6" t="s">
        <v>116</v>
      </c>
      <c r="E21" s="6" t="s">
        <v>117</v>
      </c>
      <c r="F21" s="6">
        <v>240310207321</v>
      </c>
      <c r="G21" s="6" t="s">
        <v>49</v>
      </c>
      <c r="H21" s="6" t="s">
        <v>25</v>
      </c>
      <c r="I21" s="6" t="s">
        <v>26</v>
      </c>
      <c r="J21" s="6" t="s">
        <v>118</v>
      </c>
      <c r="K21" s="6" t="s">
        <v>112</v>
      </c>
      <c r="L21" s="11">
        <v>83.76</v>
      </c>
      <c r="M21" s="11">
        <v>72.83</v>
      </c>
      <c r="N21" s="11" t="s">
        <v>29</v>
      </c>
      <c r="O21" s="11">
        <v>79.39</v>
      </c>
      <c r="P21" s="6">
        <v>3</v>
      </c>
      <c r="Q21" s="6" t="s">
        <v>30</v>
      </c>
      <c r="R21" s="6" t="s">
        <v>30</v>
      </c>
      <c r="S21" s="6"/>
    </row>
    <row r="22" ht="41" customHeight="1" spans="1:19">
      <c r="A22" s="5">
        <v>20</v>
      </c>
      <c r="B22" s="6" t="s">
        <v>119</v>
      </c>
      <c r="C22" s="6" t="s">
        <v>120</v>
      </c>
      <c r="D22" s="6" t="s">
        <v>121</v>
      </c>
      <c r="E22" s="6" t="s">
        <v>122</v>
      </c>
      <c r="F22" s="6">
        <v>240310207219</v>
      </c>
      <c r="G22" s="6" t="s">
        <v>24</v>
      </c>
      <c r="H22" s="6" t="s">
        <v>25</v>
      </c>
      <c r="I22" s="6" t="s">
        <v>26</v>
      </c>
      <c r="J22" s="6" t="s">
        <v>123</v>
      </c>
      <c r="K22" s="6" t="s">
        <v>124</v>
      </c>
      <c r="L22" s="11">
        <v>89.28</v>
      </c>
      <c r="M22" s="11">
        <v>80.33</v>
      </c>
      <c r="N22" s="11" t="s">
        <v>29</v>
      </c>
      <c r="O22" s="11">
        <v>85.7</v>
      </c>
      <c r="P22" s="6">
        <v>1</v>
      </c>
      <c r="Q22" s="6" t="s">
        <v>30</v>
      </c>
      <c r="R22" s="6" t="s">
        <v>30</v>
      </c>
      <c r="S22" s="6"/>
    </row>
    <row r="23" ht="41" customHeight="1" spans="1:19">
      <c r="A23" s="5">
        <v>21</v>
      </c>
      <c r="B23" s="6" t="s">
        <v>119</v>
      </c>
      <c r="C23" s="6" t="s">
        <v>120</v>
      </c>
      <c r="D23" s="6" t="s">
        <v>125</v>
      </c>
      <c r="E23" s="6" t="s">
        <v>126</v>
      </c>
      <c r="F23" s="6">
        <v>240310101226</v>
      </c>
      <c r="G23" s="6" t="s">
        <v>24</v>
      </c>
      <c r="H23" s="6" t="s">
        <v>25</v>
      </c>
      <c r="I23" s="6" t="s">
        <v>26</v>
      </c>
      <c r="J23" s="6" t="s">
        <v>127</v>
      </c>
      <c r="K23" s="6" t="s">
        <v>124</v>
      </c>
      <c r="L23" s="11">
        <v>86.04</v>
      </c>
      <c r="M23" s="11">
        <v>74.67</v>
      </c>
      <c r="N23" s="11" t="s">
        <v>29</v>
      </c>
      <c r="O23" s="11">
        <v>81.49</v>
      </c>
      <c r="P23" s="6">
        <v>2</v>
      </c>
      <c r="Q23" s="6" t="s">
        <v>30</v>
      </c>
      <c r="R23" s="6" t="s">
        <v>30</v>
      </c>
      <c r="S23" s="6"/>
    </row>
    <row r="24" ht="41" customHeight="1" spans="1:19">
      <c r="A24" s="5">
        <v>22</v>
      </c>
      <c r="B24" s="6" t="s">
        <v>119</v>
      </c>
      <c r="C24" s="6" t="s">
        <v>120</v>
      </c>
      <c r="D24" s="6" t="s">
        <v>128</v>
      </c>
      <c r="E24" s="6" t="s">
        <v>129</v>
      </c>
      <c r="F24" s="6">
        <v>240310100122</v>
      </c>
      <c r="G24" s="6" t="s">
        <v>49</v>
      </c>
      <c r="H24" s="6" t="s">
        <v>25</v>
      </c>
      <c r="I24" s="6" t="s">
        <v>26</v>
      </c>
      <c r="J24" s="6" t="s">
        <v>130</v>
      </c>
      <c r="K24" s="6" t="s">
        <v>124</v>
      </c>
      <c r="L24" s="11">
        <v>83.28</v>
      </c>
      <c r="M24" s="11">
        <v>73.67</v>
      </c>
      <c r="N24" s="11" t="s">
        <v>29</v>
      </c>
      <c r="O24" s="11">
        <v>79.44</v>
      </c>
      <c r="P24" s="6">
        <v>4</v>
      </c>
      <c r="Q24" s="6" t="s">
        <v>30</v>
      </c>
      <c r="R24" s="6" t="s">
        <v>30</v>
      </c>
      <c r="S24" s="6"/>
    </row>
    <row r="25" ht="41" customHeight="1" spans="1:19">
      <c r="A25" s="5">
        <v>23</v>
      </c>
      <c r="B25" s="6" t="s">
        <v>119</v>
      </c>
      <c r="C25" s="6" t="s">
        <v>120</v>
      </c>
      <c r="D25" s="6" t="s">
        <v>131</v>
      </c>
      <c r="E25" s="6" t="s">
        <v>132</v>
      </c>
      <c r="F25" s="6">
        <v>240310316727</v>
      </c>
      <c r="G25" s="6" t="s">
        <v>24</v>
      </c>
      <c r="H25" s="6" t="s">
        <v>25</v>
      </c>
      <c r="I25" s="6" t="s">
        <v>26</v>
      </c>
      <c r="J25" s="6" t="s">
        <v>133</v>
      </c>
      <c r="K25" s="6" t="s">
        <v>124</v>
      </c>
      <c r="L25" s="11">
        <v>82</v>
      </c>
      <c r="M25" s="11">
        <v>74</v>
      </c>
      <c r="N25" s="11" t="s">
        <v>29</v>
      </c>
      <c r="O25" s="11">
        <v>78.8</v>
      </c>
      <c r="P25" s="6">
        <v>5</v>
      </c>
      <c r="Q25" s="6" t="s">
        <v>30</v>
      </c>
      <c r="R25" s="6" t="s">
        <v>30</v>
      </c>
      <c r="S25" s="6" t="s">
        <v>43</v>
      </c>
    </row>
    <row r="26" ht="33" customHeight="1" spans="1:19">
      <c r="A26" s="5">
        <v>24</v>
      </c>
      <c r="B26" s="6" t="s">
        <v>134</v>
      </c>
      <c r="C26" s="6" t="s">
        <v>135</v>
      </c>
      <c r="D26" s="6" t="s">
        <v>136</v>
      </c>
      <c r="E26" s="6" t="s">
        <v>137</v>
      </c>
      <c r="F26" s="6">
        <v>240310209613</v>
      </c>
      <c r="G26" s="6" t="s">
        <v>49</v>
      </c>
      <c r="H26" s="6" t="s">
        <v>25</v>
      </c>
      <c r="I26" s="6" t="s">
        <v>26</v>
      </c>
      <c r="J26" s="6" t="s">
        <v>138</v>
      </c>
      <c r="K26" s="6" t="s">
        <v>139</v>
      </c>
      <c r="L26" s="11">
        <v>82.64</v>
      </c>
      <c r="M26" s="11">
        <v>69.33</v>
      </c>
      <c r="N26" s="11" t="s">
        <v>29</v>
      </c>
      <c r="O26" s="11">
        <v>77.32</v>
      </c>
      <c r="P26" s="6">
        <v>1</v>
      </c>
      <c r="Q26" s="6" t="s">
        <v>30</v>
      </c>
      <c r="R26" s="6" t="s">
        <v>30</v>
      </c>
      <c r="S26" s="6"/>
    </row>
    <row r="27" ht="33" customHeight="1" spans="1:19">
      <c r="A27" s="5">
        <v>25</v>
      </c>
      <c r="B27" s="6" t="s">
        <v>134</v>
      </c>
      <c r="C27" s="6" t="s">
        <v>140</v>
      </c>
      <c r="D27" s="6" t="s">
        <v>141</v>
      </c>
      <c r="E27" s="6" t="s">
        <v>142</v>
      </c>
      <c r="F27" s="6">
        <v>240310103524</v>
      </c>
      <c r="G27" s="6" t="s">
        <v>49</v>
      </c>
      <c r="H27" s="6" t="s">
        <v>25</v>
      </c>
      <c r="I27" s="6" t="s">
        <v>26</v>
      </c>
      <c r="J27" s="6" t="s">
        <v>143</v>
      </c>
      <c r="K27" s="6" t="s">
        <v>144</v>
      </c>
      <c r="L27" s="11">
        <v>81.36</v>
      </c>
      <c r="M27" s="11">
        <v>74.67</v>
      </c>
      <c r="N27" s="11" t="s">
        <v>29</v>
      </c>
      <c r="O27" s="11">
        <v>78.68</v>
      </c>
      <c r="P27" s="6">
        <v>1</v>
      </c>
      <c r="Q27" s="6" t="s">
        <v>30</v>
      </c>
      <c r="R27" s="6" t="s">
        <v>30</v>
      </c>
      <c r="S27" s="6"/>
    </row>
    <row r="28" ht="33" customHeight="1" spans="1:19">
      <c r="A28" s="5">
        <v>26</v>
      </c>
      <c r="B28" s="6" t="s">
        <v>134</v>
      </c>
      <c r="C28" s="6" t="s">
        <v>145</v>
      </c>
      <c r="D28" s="6" t="s">
        <v>146</v>
      </c>
      <c r="E28" s="6" t="s">
        <v>147</v>
      </c>
      <c r="F28" s="6">
        <v>240310208220</v>
      </c>
      <c r="G28" s="6" t="s">
        <v>24</v>
      </c>
      <c r="H28" s="6" t="s">
        <v>25</v>
      </c>
      <c r="I28" s="6" t="s">
        <v>26</v>
      </c>
      <c r="J28" s="6" t="s">
        <v>148</v>
      </c>
      <c r="K28" s="6" t="s">
        <v>36</v>
      </c>
      <c r="L28" s="11">
        <v>89.76</v>
      </c>
      <c r="M28" s="11">
        <v>67</v>
      </c>
      <c r="N28" s="11" t="s">
        <v>29</v>
      </c>
      <c r="O28" s="11">
        <v>80.66</v>
      </c>
      <c r="P28" s="6">
        <v>1</v>
      </c>
      <c r="Q28" s="6" t="s">
        <v>30</v>
      </c>
      <c r="R28" s="6" t="s">
        <v>30</v>
      </c>
      <c r="S28" s="6"/>
    </row>
    <row r="29" ht="33" customHeight="1" spans="1:19">
      <c r="A29" s="5">
        <v>27</v>
      </c>
      <c r="B29" s="6" t="s">
        <v>134</v>
      </c>
      <c r="C29" s="6" t="s">
        <v>149</v>
      </c>
      <c r="D29" s="6" t="s">
        <v>150</v>
      </c>
      <c r="E29" s="6" t="s">
        <v>151</v>
      </c>
      <c r="F29" s="6">
        <v>240310207119</v>
      </c>
      <c r="G29" s="6" t="s">
        <v>24</v>
      </c>
      <c r="H29" s="6" t="s">
        <v>25</v>
      </c>
      <c r="I29" s="6" t="s">
        <v>26</v>
      </c>
      <c r="J29" s="6" t="s">
        <v>152</v>
      </c>
      <c r="K29" s="6" t="s">
        <v>153</v>
      </c>
      <c r="L29" s="11">
        <v>87.88</v>
      </c>
      <c r="M29" s="11">
        <v>73.67</v>
      </c>
      <c r="N29" s="11" t="s">
        <v>29</v>
      </c>
      <c r="O29" s="11">
        <v>82.2</v>
      </c>
      <c r="P29" s="6">
        <v>1</v>
      </c>
      <c r="Q29" s="6" t="s">
        <v>30</v>
      </c>
      <c r="R29" s="6" t="s">
        <v>30</v>
      </c>
      <c r="S29" s="6"/>
    </row>
    <row r="30" ht="33" customHeight="1" spans="1:19">
      <c r="A30" s="5">
        <v>28</v>
      </c>
      <c r="B30" s="6" t="s">
        <v>154</v>
      </c>
      <c r="C30" s="6" t="s">
        <v>155</v>
      </c>
      <c r="D30" s="6" t="s">
        <v>156</v>
      </c>
      <c r="E30" s="6" t="s">
        <v>157</v>
      </c>
      <c r="F30" s="6">
        <v>240310212413</v>
      </c>
      <c r="G30" s="6" t="s">
        <v>24</v>
      </c>
      <c r="H30" s="6" t="s">
        <v>25</v>
      </c>
      <c r="I30" s="6" t="s">
        <v>26</v>
      </c>
      <c r="J30" s="6" t="s">
        <v>158</v>
      </c>
      <c r="K30" s="6" t="s">
        <v>159</v>
      </c>
      <c r="L30" s="11">
        <v>89.48</v>
      </c>
      <c r="M30" s="11">
        <v>74.67</v>
      </c>
      <c r="N30" s="11" t="s">
        <v>29</v>
      </c>
      <c r="O30" s="11">
        <v>83.56</v>
      </c>
      <c r="P30" s="6">
        <v>2</v>
      </c>
      <c r="Q30" s="6" t="s">
        <v>30</v>
      </c>
      <c r="R30" s="6" t="s">
        <v>30</v>
      </c>
      <c r="S30" s="6" t="s">
        <v>43</v>
      </c>
    </row>
    <row r="31" ht="33" customHeight="1" spans="1:19">
      <c r="A31" s="5">
        <v>29</v>
      </c>
      <c r="B31" s="6" t="s">
        <v>160</v>
      </c>
      <c r="C31" s="6" t="s">
        <v>67</v>
      </c>
      <c r="D31" s="6" t="s">
        <v>161</v>
      </c>
      <c r="E31" s="6" t="s">
        <v>162</v>
      </c>
      <c r="F31" s="6">
        <v>240310100309</v>
      </c>
      <c r="G31" s="6" t="s">
        <v>24</v>
      </c>
      <c r="H31" s="6" t="s">
        <v>25</v>
      </c>
      <c r="I31" s="6" t="s">
        <v>26</v>
      </c>
      <c r="J31" s="6" t="s">
        <v>95</v>
      </c>
      <c r="K31" s="6" t="s">
        <v>163</v>
      </c>
      <c r="L31" s="11">
        <v>83.68</v>
      </c>
      <c r="M31" s="11">
        <v>80.33</v>
      </c>
      <c r="N31" s="11" t="s">
        <v>29</v>
      </c>
      <c r="O31" s="11">
        <v>82.34</v>
      </c>
      <c r="P31" s="6">
        <v>1</v>
      </c>
      <c r="Q31" s="6" t="s">
        <v>30</v>
      </c>
      <c r="R31" s="6" t="s">
        <v>30</v>
      </c>
      <c r="S31" s="6"/>
    </row>
    <row r="32" ht="33" customHeight="1" spans="1:19">
      <c r="A32" s="5">
        <v>30</v>
      </c>
      <c r="B32" s="6" t="s">
        <v>164</v>
      </c>
      <c r="C32" s="6" t="s">
        <v>165</v>
      </c>
      <c r="D32" s="6" t="s">
        <v>166</v>
      </c>
      <c r="E32" s="6" t="s">
        <v>167</v>
      </c>
      <c r="F32" s="6">
        <v>240310102816</v>
      </c>
      <c r="G32" s="6" t="s">
        <v>49</v>
      </c>
      <c r="H32" s="6" t="s">
        <v>168</v>
      </c>
      <c r="I32" s="6" t="s">
        <v>29</v>
      </c>
      <c r="J32" s="6" t="s">
        <v>95</v>
      </c>
      <c r="K32" s="6" t="s">
        <v>169</v>
      </c>
      <c r="L32" s="11">
        <v>87.2</v>
      </c>
      <c r="M32" s="11">
        <v>75.33</v>
      </c>
      <c r="N32" s="11" t="s">
        <v>29</v>
      </c>
      <c r="O32" s="11">
        <v>82.45</v>
      </c>
      <c r="P32" s="6">
        <v>1</v>
      </c>
      <c r="Q32" s="6" t="s">
        <v>30</v>
      </c>
      <c r="R32" s="6" t="s">
        <v>30</v>
      </c>
      <c r="S32" s="6"/>
    </row>
    <row r="33" ht="33" customHeight="1" spans="1:19">
      <c r="A33" s="5">
        <v>31</v>
      </c>
      <c r="B33" s="6" t="s">
        <v>164</v>
      </c>
      <c r="C33" s="6" t="s">
        <v>155</v>
      </c>
      <c r="D33" s="6" t="s">
        <v>170</v>
      </c>
      <c r="E33" s="6" t="s">
        <v>171</v>
      </c>
      <c r="F33" s="6">
        <v>240310100325</v>
      </c>
      <c r="G33" s="6" t="s">
        <v>49</v>
      </c>
      <c r="H33" s="6" t="s">
        <v>25</v>
      </c>
      <c r="I33" s="6" t="s">
        <v>26</v>
      </c>
      <c r="J33" s="6" t="s">
        <v>172</v>
      </c>
      <c r="K33" s="6" t="s">
        <v>173</v>
      </c>
      <c r="L33" s="11">
        <v>86.92</v>
      </c>
      <c r="M33" s="11">
        <v>73.33</v>
      </c>
      <c r="N33" s="11" t="s">
        <v>29</v>
      </c>
      <c r="O33" s="11">
        <v>81.48</v>
      </c>
      <c r="P33" s="6">
        <v>1</v>
      </c>
      <c r="Q33" s="6" t="s">
        <v>30</v>
      </c>
      <c r="R33" s="6" t="s">
        <v>30</v>
      </c>
      <c r="S33" s="6"/>
    </row>
    <row r="34" ht="33" customHeight="1" spans="1:19">
      <c r="A34" s="5">
        <v>32</v>
      </c>
      <c r="B34" s="6" t="s">
        <v>174</v>
      </c>
      <c r="C34" s="6" t="s">
        <v>67</v>
      </c>
      <c r="D34" s="6" t="s">
        <v>175</v>
      </c>
      <c r="E34" s="6" t="s">
        <v>176</v>
      </c>
      <c r="F34" s="6">
        <v>240310209529</v>
      </c>
      <c r="G34" s="6" t="s">
        <v>24</v>
      </c>
      <c r="H34" s="6" t="s">
        <v>25</v>
      </c>
      <c r="I34" s="6" t="s">
        <v>26</v>
      </c>
      <c r="J34" s="6" t="s">
        <v>95</v>
      </c>
      <c r="K34" s="6" t="s">
        <v>177</v>
      </c>
      <c r="L34" s="11">
        <v>82.04</v>
      </c>
      <c r="M34" s="11">
        <v>68.67</v>
      </c>
      <c r="N34" s="11" t="s">
        <v>29</v>
      </c>
      <c r="O34" s="11">
        <v>76.69</v>
      </c>
      <c r="P34" s="6">
        <v>1</v>
      </c>
      <c r="Q34" s="6" t="s">
        <v>30</v>
      </c>
      <c r="R34" s="6" t="s">
        <v>30</v>
      </c>
      <c r="S34" s="6"/>
    </row>
    <row r="35" ht="33" customHeight="1" spans="1:19">
      <c r="A35" s="5">
        <v>33</v>
      </c>
      <c r="B35" s="6" t="s">
        <v>178</v>
      </c>
      <c r="C35" s="6" t="s">
        <v>67</v>
      </c>
      <c r="D35" s="6" t="s">
        <v>179</v>
      </c>
      <c r="E35" s="6" t="s">
        <v>180</v>
      </c>
      <c r="F35" s="6">
        <v>240310207408</v>
      </c>
      <c r="G35" s="6" t="s">
        <v>24</v>
      </c>
      <c r="H35" s="6" t="s">
        <v>25</v>
      </c>
      <c r="I35" s="6" t="s">
        <v>26</v>
      </c>
      <c r="J35" s="6" t="s">
        <v>95</v>
      </c>
      <c r="K35" s="6" t="s">
        <v>177</v>
      </c>
      <c r="L35" s="11">
        <v>85.72</v>
      </c>
      <c r="M35" s="11">
        <v>78.67</v>
      </c>
      <c r="N35" s="11" t="s">
        <v>29</v>
      </c>
      <c r="O35" s="11">
        <v>82.9</v>
      </c>
      <c r="P35" s="6">
        <v>1</v>
      </c>
      <c r="Q35" s="6" t="s">
        <v>30</v>
      </c>
      <c r="R35" s="6" t="s">
        <v>30</v>
      </c>
      <c r="S35" s="6"/>
    </row>
    <row r="36" ht="33" customHeight="1" spans="1:19">
      <c r="A36" s="5">
        <v>34</v>
      </c>
      <c r="B36" s="6" t="s">
        <v>181</v>
      </c>
      <c r="C36" s="6" t="s">
        <v>77</v>
      </c>
      <c r="D36" s="6" t="s">
        <v>182</v>
      </c>
      <c r="E36" s="6" t="s">
        <v>183</v>
      </c>
      <c r="F36" s="6">
        <v>240310104622</v>
      </c>
      <c r="G36" s="6" t="s">
        <v>49</v>
      </c>
      <c r="H36" s="6" t="s">
        <v>25</v>
      </c>
      <c r="I36" s="6" t="s">
        <v>26</v>
      </c>
      <c r="J36" s="6" t="s">
        <v>184</v>
      </c>
      <c r="K36" s="6" t="s">
        <v>91</v>
      </c>
      <c r="L36" s="11">
        <v>86.04</v>
      </c>
      <c r="M36" s="11">
        <v>83.33</v>
      </c>
      <c r="N36" s="11" t="s">
        <v>29</v>
      </c>
      <c r="O36" s="11">
        <v>84.96</v>
      </c>
      <c r="P36" s="6">
        <v>1</v>
      </c>
      <c r="Q36" s="6" t="s">
        <v>30</v>
      </c>
      <c r="R36" s="6" t="s">
        <v>30</v>
      </c>
      <c r="S36" s="6"/>
    </row>
    <row r="37" ht="33" customHeight="1" spans="1:19">
      <c r="A37" s="5">
        <v>35</v>
      </c>
      <c r="B37" s="6" t="s">
        <v>181</v>
      </c>
      <c r="C37" s="6" t="s">
        <v>77</v>
      </c>
      <c r="D37" s="6" t="s">
        <v>185</v>
      </c>
      <c r="E37" s="6" t="s">
        <v>186</v>
      </c>
      <c r="F37" s="6">
        <v>240310209708</v>
      </c>
      <c r="G37" s="6" t="s">
        <v>24</v>
      </c>
      <c r="H37" s="6" t="s">
        <v>25</v>
      </c>
      <c r="I37" s="6" t="s">
        <v>26</v>
      </c>
      <c r="J37" s="6" t="s">
        <v>187</v>
      </c>
      <c r="K37" s="6" t="s">
        <v>188</v>
      </c>
      <c r="L37" s="11">
        <v>83.56</v>
      </c>
      <c r="M37" s="11">
        <v>78.83</v>
      </c>
      <c r="N37" s="11" t="s">
        <v>29</v>
      </c>
      <c r="O37" s="11">
        <v>81.67</v>
      </c>
      <c r="P37" s="6">
        <v>2</v>
      </c>
      <c r="Q37" s="6" t="s">
        <v>30</v>
      </c>
      <c r="R37" s="6" t="s">
        <v>30</v>
      </c>
      <c r="S37" s="6"/>
    </row>
    <row r="38" ht="33" customHeight="1" spans="1:19">
      <c r="A38" s="5">
        <v>36</v>
      </c>
      <c r="B38" s="6" t="s">
        <v>189</v>
      </c>
      <c r="C38" s="6" t="s">
        <v>77</v>
      </c>
      <c r="D38" s="6" t="s">
        <v>190</v>
      </c>
      <c r="E38" s="6" t="s">
        <v>191</v>
      </c>
      <c r="F38" s="6">
        <v>240310103709</v>
      </c>
      <c r="G38" s="6" t="s">
        <v>24</v>
      </c>
      <c r="H38" s="6" t="s">
        <v>25</v>
      </c>
      <c r="I38" s="6" t="s">
        <v>26</v>
      </c>
      <c r="J38" s="6" t="s">
        <v>55</v>
      </c>
      <c r="K38" s="6" t="s">
        <v>56</v>
      </c>
      <c r="L38" s="11">
        <v>81.24</v>
      </c>
      <c r="M38" s="11">
        <v>74.67</v>
      </c>
      <c r="N38" s="11" t="s">
        <v>29</v>
      </c>
      <c r="O38" s="11">
        <v>78.61</v>
      </c>
      <c r="P38" s="6">
        <v>1</v>
      </c>
      <c r="Q38" s="6" t="s">
        <v>30</v>
      </c>
      <c r="R38" s="6" t="s">
        <v>30</v>
      </c>
      <c r="S38" s="6"/>
    </row>
    <row r="39" ht="33" customHeight="1" spans="1:19">
      <c r="A39" s="5">
        <v>37</v>
      </c>
      <c r="B39" s="6" t="s">
        <v>154</v>
      </c>
      <c r="C39" s="6" t="s">
        <v>165</v>
      </c>
      <c r="D39" s="6" t="s">
        <v>192</v>
      </c>
      <c r="E39" s="6" t="s">
        <v>193</v>
      </c>
      <c r="F39" s="6" t="s">
        <v>29</v>
      </c>
      <c r="G39" s="6" t="s">
        <v>24</v>
      </c>
      <c r="H39" s="6" t="s">
        <v>25</v>
      </c>
      <c r="I39" s="6" t="s">
        <v>29</v>
      </c>
      <c r="J39" s="6" t="s">
        <v>127</v>
      </c>
      <c r="K39" s="6" t="s">
        <v>91</v>
      </c>
      <c r="L39" s="11" t="s">
        <v>29</v>
      </c>
      <c r="M39" s="11">
        <v>67.17</v>
      </c>
      <c r="N39" s="11" t="s">
        <v>29</v>
      </c>
      <c r="O39" s="11">
        <f t="shared" ref="O39:O44" si="0">SUM(M39:N39)</f>
        <v>67.17</v>
      </c>
      <c r="P39" s="6">
        <v>1</v>
      </c>
      <c r="Q39" s="6" t="s">
        <v>30</v>
      </c>
      <c r="R39" s="6" t="s">
        <v>30</v>
      </c>
      <c r="S39" s="6"/>
    </row>
    <row r="40" ht="33" customHeight="1" spans="1:19">
      <c r="A40" s="5">
        <v>38</v>
      </c>
      <c r="B40" s="6" t="s">
        <v>194</v>
      </c>
      <c r="C40" s="6" t="s">
        <v>21</v>
      </c>
      <c r="D40" s="6" t="s">
        <v>195</v>
      </c>
      <c r="E40" s="6" t="s">
        <v>196</v>
      </c>
      <c r="F40" s="6" t="s">
        <v>29</v>
      </c>
      <c r="G40" s="6" t="s">
        <v>24</v>
      </c>
      <c r="H40" s="6" t="s">
        <v>33</v>
      </c>
      <c r="I40" s="6" t="s">
        <v>34</v>
      </c>
      <c r="J40" s="6" t="s">
        <v>197</v>
      </c>
      <c r="K40" s="6" t="s">
        <v>198</v>
      </c>
      <c r="L40" s="11" t="s">
        <v>29</v>
      </c>
      <c r="M40" s="11">
        <v>74</v>
      </c>
      <c r="N40" s="11" t="s">
        <v>29</v>
      </c>
      <c r="O40" s="11">
        <f t="shared" si="0"/>
        <v>74</v>
      </c>
      <c r="P40" s="6">
        <v>2</v>
      </c>
      <c r="Q40" s="6" t="s">
        <v>30</v>
      </c>
      <c r="R40" s="6" t="s">
        <v>30</v>
      </c>
      <c r="S40" s="6" t="s">
        <v>43</v>
      </c>
    </row>
    <row r="41" ht="33" customHeight="1" spans="1:19">
      <c r="A41" s="5">
        <v>39</v>
      </c>
      <c r="B41" s="6" t="s">
        <v>164</v>
      </c>
      <c r="C41" s="6" t="s">
        <v>199</v>
      </c>
      <c r="D41" s="6" t="s">
        <v>200</v>
      </c>
      <c r="E41" s="6" t="s">
        <v>201</v>
      </c>
      <c r="F41" s="6" t="s">
        <v>29</v>
      </c>
      <c r="G41" s="6" t="s">
        <v>24</v>
      </c>
      <c r="H41" s="6" t="s">
        <v>25</v>
      </c>
      <c r="I41" s="6" t="s">
        <v>26</v>
      </c>
      <c r="J41" s="6" t="s">
        <v>95</v>
      </c>
      <c r="K41" s="6" t="s">
        <v>202</v>
      </c>
      <c r="L41" s="11" t="s">
        <v>29</v>
      </c>
      <c r="M41" s="11">
        <v>79</v>
      </c>
      <c r="N41" s="11" t="s">
        <v>29</v>
      </c>
      <c r="O41" s="11">
        <f t="shared" si="0"/>
        <v>79</v>
      </c>
      <c r="P41" s="6">
        <v>1</v>
      </c>
      <c r="Q41" s="6" t="s">
        <v>30</v>
      </c>
      <c r="R41" s="6" t="s">
        <v>30</v>
      </c>
      <c r="S41" s="6"/>
    </row>
    <row r="42" ht="33" customHeight="1" spans="1:19">
      <c r="A42" s="5">
        <v>40</v>
      </c>
      <c r="B42" s="6" t="s">
        <v>203</v>
      </c>
      <c r="C42" s="6" t="s">
        <v>21</v>
      </c>
      <c r="D42" s="6" t="s">
        <v>204</v>
      </c>
      <c r="E42" s="6" t="s">
        <v>205</v>
      </c>
      <c r="F42" s="6" t="s">
        <v>29</v>
      </c>
      <c r="G42" s="6" t="s">
        <v>24</v>
      </c>
      <c r="H42" s="6" t="s">
        <v>25</v>
      </c>
      <c r="I42" s="6" t="s">
        <v>26</v>
      </c>
      <c r="J42" s="6" t="s">
        <v>148</v>
      </c>
      <c r="K42" s="6" t="s">
        <v>206</v>
      </c>
      <c r="L42" s="11" t="s">
        <v>29</v>
      </c>
      <c r="M42" s="11">
        <v>77.67</v>
      </c>
      <c r="N42" s="11">
        <v>2</v>
      </c>
      <c r="O42" s="11">
        <f t="shared" si="0"/>
        <v>79.67</v>
      </c>
      <c r="P42" s="6">
        <v>1</v>
      </c>
      <c r="Q42" s="6" t="s">
        <v>30</v>
      </c>
      <c r="R42" s="6" t="s">
        <v>30</v>
      </c>
      <c r="S42" s="6"/>
    </row>
    <row r="43" ht="33" customHeight="1" spans="1:19">
      <c r="A43" s="5">
        <v>41</v>
      </c>
      <c r="B43" s="6" t="s">
        <v>207</v>
      </c>
      <c r="C43" s="6" t="s">
        <v>21</v>
      </c>
      <c r="D43" s="6" t="s">
        <v>208</v>
      </c>
      <c r="E43" s="6" t="s">
        <v>209</v>
      </c>
      <c r="F43" s="6" t="s">
        <v>29</v>
      </c>
      <c r="G43" s="6" t="s">
        <v>24</v>
      </c>
      <c r="H43" s="6" t="s">
        <v>25</v>
      </c>
      <c r="I43" s="6" t="s">
        <v>26</v>
      </c>
      <c r="J43" s="6" t="s">
        <v>148</v>
      </c>
      <c r="K43" s="6" t="s">
        <v>210</v>
      </c>
      <c r="L43" s="11" t="s">
        <v>29</v>
      </c>
      <c r="M43" s="11">
        <v>73.33</v>
      </c>
      <c r="N43" s="11" t="s">
        <v>29</v>
      </c>
      <c r="O43" s="11">
        <f t="shared" si="0"/>
        <v>73.33</v>
      </c>
      <c r="P43" s="6">
        <v>1</v>
      </c>
      <c r="Q43" s="6" t="s">
        <v>30</v>
      </c>
      <c r="R43" s="6" t="s">
        <v>30</v>
      </c>
      <c r="S43" s="6"/>
    </row>
    <row r="44" ht="33" customHeight="1" spans="1:19">
      <c r="A44" s="5">
        <v>42</v>
      </c>
      <c r="B44" s="6" t="s">
        <v>211</v>
      </c>
      <c r="C44" s="6" t="s">
        <v>77</v>
      </c>
      <c r="D44" s="6" t="s">
        <v>212</v>
      </c>
      <c r="E44" s="6" t="s">
        <v>213</v>
      </c>
      <c r="F44" s="6" t="s">
        <v>29</v>
      </c>
      <c r="G44" s="6" t="s">
        <v>49</v>
      </c>
      <c r="H44" s="6" t="s">
        <v>25</v>
      </c>
      <c r="I44" s="6" t="s">
        <v>26</v>
      </c>
      <c r="J44" s="6" t="s">
        <v>214</v>
      </c>
      <c r="K44" s="6" t="s">
        <v>91</v>
      </c>
      <c r="L44" s="11" t="s">
        <v>29</v>
      </c>
      <c r="M44" s="11">
        <v>73</v>
      </c>
      <c r="N44" s="11">
        <v>2</v>
      </c>
      <c r="O44" s="11">
        <f t="shared" si="0"/>
        <v>75</v>
      </c>
      <c r="P44" s="6">
        <v>2</v>
      </c>
      <c r="Q44" s="6" t="s">
        <v>30</v>
      </c>
      <c r="R44" s="6" t="s">
        <v>30</v>
      </c>
      <c r="S44" s="6"/>
    </row>
    <row r="45" ht="33" customHeight="1" spans="1:19">
      <c r="A45" s="5">
        <v>43</v>
      </c>
      <c r="B45" s="6" t="s">
        <v>211</v>
      </c>
      <c r="C45" s="6" t="s">
        <v>77</v>
      </c>
      <c r="D45" s="6" t="str">
        <f>"王钦"</f>
        <v>王钦</v>
      </c>
      <c r="E45" s="6" t="str">
        <f>"62042024031623594649766"</f>
        <v>62042024031623594649766</v>
      </c>
      <c r="F45" s="6" t="s">
        <v>29</v>
      </c>
      <c r="G45" s="6" t="str">
        <f>"男"</f>
        <v>男</v>
      </c>
      <c r="H45" s="6" t="str">
        <f>"本科"</f>
        <v>本科</v>
      </c>
      <c r="I45" s="6" t="s">
        <v>26</v>
      </c>
      <c r="J45" s="6" t="str">
        <f>"海南热带海洋学院"</f>
        <v>海南热带海洋学院</v>
      </c>
      <c r="K45" s="6" t="str">
        <f>"财务管理"</f>
        <v>财务管理</v>
      </c>
      <c r="L45" s="11" t="s">
        <v>29</v>
      </c>
      <c r="M45" s="11">
        <v>74.33</v>
      </c>
      <c r="N45" s="11" t="s">
        <v>29</v>
      </c>
      <c r="O45" s="11">
        <v>74.33</v>
      </c>
      <c r="P45" s="6">
        <v>3</v>
      </c>
      <c r="Q45" s="6" t="s">
        <v>30</v>
      </c>
      <c r="R45" s="6" t="s">
        <v>30</v>
      </c>
      <c r="S45" s="6" t="s">
        <v>43</v>
      </c>
    </row>
    <row r="46" ht="33" customHeight="1" spans="1:19">
      <c r="A46" s="5">
        <v>44</v>
      </c>
      <c r="B46" s="6" t="s">
        <v>215</v>
      </c>
      <c r="C46" s="6" t="s">
        <v>77</v>
      </c>
      <c r="D46" s="6" t="s">
        <v>216</v>
      </c>
      <c r="E46" s="6" t="s">
        <v>217</v>
      </c>
      <c r="F46" s="6" t="s">
        <v>29</v>
      </c>
      <c r="G46" s="6" t="s">
        <v>24</v>
      </c>
      <c r="H46" s="6" t="s">
        <v>25</v>
      </c>
      <c r="I46" s="6" t="s">
        <v>26</v>
      </c>
      <c r="J46" s="6" t="s">
        <v>95</v>
      </c>
      <c r="K46" s="6" t="s">
        <v>218</v>
      </c>
      <c r="L46" s="11" t="s">
        <v>29</v>
      </c>
      <c r="M46" s="11">
        <v>85.33</v>
      </c>
      <c r="N46" s="11">
        <v>2</v>
      </c>
      <c r="O46" s="11">
        <f t="shared" ref="O46:O49" si="1">SUM(M46:N46)</f>
        <v>87.33</v>
      </c>
      <c r="P46" s="6">
        <v>1</v>
      </c>
      <c r="Q46" s="6" t="s">
        <v>30</v>
      </c>
      <c r="R46" s="6" t="s">
        <v>30</v>
      </c>
      <c r="S46" s="6"/>
    </row>
    <row r="47" ht="33" customHeight="1" spans="1:19">
      <c r="A47" s="5">
        <v>45</v>
      </c>
      <c r="B47" s="6" t="s">
        <v>215</v>
      </c>
      <c r="C47" s="6" t="s">
        <v>77</v>
      </c>
      <c r="D47" s="6" t="s">
        <v>219</v>
      </c>
      <c r="E47" s="6" t="s">
        <v>220</v>
      </c>
      <c r="F47" s="6" t="s">
        <v>29</v>
      </c>
      <c r="G47" s="6" t="s">
        <v>24</v>
      </c>
      <c r="H47" s="6" t="s">
        <v>25</v>
      </c>
      <c r="I47" s="6" t="s">
        <v>26</v>
      </c>
      <c r="J47" s="6" t="s">
        <v>221</v>
      </c>
      <c r="K47" s="6" t="s">
        <v>210</v>
      </c>
      <c r="L47" s="11" t="s">
        <v>29</v>
      </c>
      <c r="M47" s="11">
        <v>83</v>
      </c>
      <c r="N47" s="11">
        <v>2</v>
      </c>
      <c r="O47" s="11">
        <f t="shared" si="1"/>
        <v>85</v>
      </c>
      <c r="P47" s="6">
        <v>3</v>
      </c>
      <c r="Q47" s="6" t="s">
        <v>30</v>
      </c>
      <c r="R47" s="6" t="s">
        <v>30</v>
      </c>
      <c r="S47" s="6"/>
    </row>
    <row r="48" ht="33" customHeight="1" spans="1:19">
      <c r="A48" s="5">
        <v>46</v>
      </c>
      <c r="B48" s="6" t="s">
        <v>215</v>
      </c>
      <c r="C48" s="6" t="s">
        <v>77</v>
      </c>
      <c r="D48" s="6" t="s">
        <v>222</v>
      </c>
      <c r="E48" s="6" t="s">
        <v>223</v>
      </c>
      <c r="F48" s="6" t="s">
        <v>29</v>
      </c>
      <c r="G48" s="6" t="s">
        <v>49</v>
      </c>
      <c r="H48" s="6" t="s">
        <v>25</v>
      </c>
      <c r="I48" s="6" t="s">
        <v>26</v>
      </c>
      <c r="J48" s="6" t="s">
        <v>95</v>
      </c>
      <c r="K48" s="6" t="s">
        <v>224</v>
      </c>
      <c r="L48" s="11" t="s">
        <v>29</v>
      </c>
      <c r="M48" s="11">
        <v>79</v>
      </c>
      <c r="N48" s="11">
        <v>2</v>
      </c>
      <c r="O48" s="11">
        <f t="shared" si="1"/>
        <v>81</v>
      </c>
      <c r="P48" s="6">
        <v>4</v>
      </c>
      <c r="Q48" s="6" t="s">
        <v>30</v>
      </c>
      <c r="R48" s="6" t="s">
        <v>30</v>
      </c>
      <c r="S48" s="6"/>
    </row>
    <row r="49" ht="33" customHeight="1" spans="1:19">
      <c r="A49" s="5">
        <v>47</v>
      </c>
      <c r="B49" s="6" t="s">
        <v>215</v>
      </c>
      <c r="C49" s="6" t="s">
        <v>77</v>
      </c>
      <c r="D49" s="6" t="s">
        <v>225</v>
      </c>
      <c r="E49" s="6" t="s">
        <v>226</v>
      </c>
      <c r="F49" s="6" t="s">
        <v>29</v>
      </c>
      <c r="G49" s="6" t="s">
        <v>24</v>
      </c>
      <c r="H49" s="6" t="s">
        <v>25</v>
      </c>
      <c r="I49" s="6" t="s">
        <v>26</v>
      </c>
      <c r="J49" s="6" t="s">
        <v>214</v>
      </c>
      <c r="K49" s="6" t="s">
        <v>227</v>
      </c>
      <c r="L49" s="11" t="s">
        <v>29</v>
      </c>
      <c r="M49" s="11">
        <v>78.67</v>
      </c>
      <c r="N49" s="11">
        <v>2</v>
      </c>
      <c r="O49" s="11">
        <f t="shared" si="1"/>
        <v>80.67</v>
      </c>
      <c r="P49" s="6">
        <v>5</v>
      </c>
      <c r="Q49" s="6" t="s">
        <v>30</v>
      </c>
      <c r="R49" s="6" t="s">
        <v>30</v>
      </c>
      <c r="S49" s="6" t="s">
        <v>43</v>
      </c>
    </row>
  </sheetData>
  <autoFilter ref="A2:S49">
    <extLst/>
  </autoFilter>
  <mergeCells count="1">
    <mergeCell ref="A1:S1"/>
  </mergeCells>
  <pageMargins left="0.751388888888889" right="0.751388888888889" top="1" bottom="1" header="0.5" footer="0.5"/>
  <pageSetup paperSize="9" scale="70" orientation="landscape" horizontalDpi="600"/>
  <headerFooter/>
  <ignoredErrors>
    <ignoredError sqref="E46:E49 E42:E44 E38:E41 E33:E37 E27:E32 E22:E26 E3:E5 E7:E20 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说散就散</cp:lastModifiedBy>
  <dcterms:created xsi:type="dcterms:W3CDTF">2024-06-27T07:27:00Z</dcterms:created>
  <dcterms:modified xsi:type="dcterms:W3CDTF">2024-07-04T02:34:31Z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362B4FF8AA694CB69F89FCB2296EAD2D</vt:lpwstr>
  </property>
  <property fmtid="{D5CDD505-2E9C-101B-9397-08002B2CF9AE}" pid="3" name="KSOProductBuildVer">
    <vt:lpwstr>2052-11.8.2.11019</vt:lpwstr>
  </property>
</Properties>
</file>