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695" windowHeight="12645"/>
  </bookViews>
  <sheets>
    <sheet name="急需紧缺" sheetId="1" r:id="rId1"/>
    <sheet name="Sheet3" sheetId="2" r:id="rId2"/>
  </sheets>
  <calcPr calcId="144525"/>
</workbook>
</file>

<file path=xl/sharedStrings.xml><?xml version="1.0" encoding="utf-8"?>
<sst xmlns="http://schemas.openxmlformats.org/spreadsheetml/2006/main" count="9">
  <si>
    <t>定安县2021年招聘急需紧缺医疗卫生专业技术人员
入围面试人员名单</t>
  </si>
  <si>
    <t>序号</t>
  </si>
  <si>
    <t>报考号</t>
  </si>
  <si>
    <t>报考岗位</t>
  </si>
  <si>
    <t>姓名</t>
  </si>
  <si>
    <t>6001_临床医师</t>
  </si>
  <si>
    <t>6002_主管护师</t>
  </si>
  <si>
    <t>6003_主管药师</t>
  </si>
  <si>
    <t>7002_主管药师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</si>
</sst>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</numFmts>
  <fonts count="22">
    <font>
      <sz val="11"/>
      <color theme="1"/>
      <name val="宋体"/>
      <charset val="134"/>
      <scheme val="minor"/>
    </font>
    <font>
      <b/>
      <sz val="20"/>
      <color theme="1"/>
      <name val="宋体"/>
      <charset val="134"/>
      <scheme val="minor"/>
    </font>
    <font>
      <b/>
      <sz val="12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18" fillId="22" borderId="8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0" fillId="14" borderId="5" applyNumberFormat="0" applyFont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5" fillId="0" borderId="7" applyNumberFormat="0" applyFill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2" fillId="13" borderId="4" applyNumberFormat="0" applyAlignment="0" applyProtection="0">
      <alignment vertical="center"/>
    </xf>
    <xf numFmtId="0" fontId="19" fillId="13" borderId="8" applyNumberFormat="0" applyAlignment="0" applyProtection="0">
      <alignment vertical="center"/>
    </xf>
    <xf numFmtId="0" fontId="8" fillId="8" borderId="2" applyNumberFormat="0" applyAlignment="0" applyProtection="0">
      <alignment vertical="center"/>
    </xf>
    <xf numFmtId="0" fontId="3" fillId="32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21" fillId="31" borderId="0" applyNumberFormat="0" applyBorder="0" applyAlignment="0" applyProtection="0">
      <alignment vertical="center"/>
    </xf>
    <xf numFmtId="0" fontId="17" fillId="19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3" fillId="30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3" fillId="29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</cellStyleXfs>
  <cellXfs count="4">
    <xf numFmtId="0" fontId="0" fillId="0" borderId="0" xfId="0">
      <alignment vertical="center"/>
    </xf>
    <xf numFmtId="0" fontId="1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/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D27"/>
  <sheetViews>
    <sheetView tabSelected="1" topLeftCell="A9" workbookViewId="0">
      <selection activeCell="H25" sqref="H25"/>
    </sheetView>
  </sheetViews>
  <sheetFormatPr defaultColWidth="9" defaultRowHeight="13.5" outlineLevelCol="3"/>
  <cols>
    <col min="1" max="1" width="12.75" customWidth="1"/>
    <col min="2" max="2" width="24.5" customWidth="1"/>
    <col min="3" max="3" width="27.875" customWidth="1"/>
    <col min="4" max="4" width="17.625" customWidth="1"/>
  </cols>
  <sheetData>
    <row r="1" ht="54" customHeight="1" spans="1:4">
      <c r="A1" s="1" t="s">
        <v>0</v>
      </c>
      <c r="B1" s="1"/>
      <c r="C1" s="1"/>
      <c r="D1" s="1"/>
    </row>
    <row r="2" ht="25" customHeight="1" spans="1:4">
      <c r="A2" s="2" t="s">
        <v>1</v>
      </c>
      <c r="B2" s="2" t="s">
        <v>2</v>
      </c>
      <c r="C2" s="2" t="s">
        <v>3</v>
      </c>
      <c r="D2" s="2" t="s">
        <v>4</v>
      </c>
    </row>
    <row r="3" ht="25" customHeight="1" spans="1:4">
      <c r="A3" s="3">
        <v>1</v>
      </c>
      <c r="B3" s="3" t="str">
        <f>"343520211011093534848"</f>
        <v>343520211011093534848</v>
      </c>
      <c r="C3" s="3" t="s">
        <v>5</v>
      </c>
      <c r="D3" s="3" t="str">
        <f>"李文丹"</f>
        <v>李文丹</v>
      </c>
    </row>
    <row r="4" ht="25" customHeight="1" spans="1:4">
      <c r="A4" s="3">
        <v>2</v>
      </c>
      <c r="B4" s="3" t="str">
        <f>"343520211011103101939"</f>
        <v>343520211011103101939</v>
      </c>
      <c r="C4" s="3" t="s">
        <v>5</v>
      </c>
      <c r="D4" s="3" t="str">
        <f>"林丽娟"</f>
        <v>林丽娟</v>
      </c>
    </row>
    <row r="5" ht="25" customHeight="1" spans="1:4">
      <c r="A5" s="3">
        <v>3</v>
      </c>
      <c r="B5" s="3" t="str">
        <f>"3435202110111119011000"</f>
        <v>3435202110111119011000</v>
      </c>
      <c r="C5" s="3" t="s">
        <v>5</v>
      </c>
      <c r="D5" s="3" t="str">
        <f>"林良奋"</f>
        <v>林良奋</v>
      </c>
    </row>
    <row r="6" ht="25" customHeight="1" spans="1:4">
      <c r="A6" s="3">
        <v>4</v>
      </c>
      <c r="B6" s="3" t="str">
        <f>"3435202110151609533821"</f>
        <v>3435202110151609533821</v>
      </c>
      <c r="C6" s="3" t="s">
        <v>5</v>
      </c>
      <c r="D6" s="3" t="str">
        <f>"徐洁"</f>
        <v>徐洁</v>
      </c>
    </row>
    <row r="7" ht="25" customHeight="1" spans="1:4">
      <c r="A7" s="3">
        <v>5</v>
      </c>
      <c r="B7" s="3" t="str">
        <f>"343520211011091032800"</f>
        <v>343520211011091032800</v>
      </c>
      <c r="C7" s="3" t="s">
        <v>6</v>
      </c>
      <c r="D7" s="3" t="str">
        <f>"符春妮"</f>
        <v>符春妮</v>
      </c>
    </row>
    <row r="8" ht="25" customHeight="1" spans="1:4">
      <c r="A8" s="3">
        <v>6</v>
      </c>
      <c r="B8" s="3" t="str">
        <f>"343520211011093609850"</f>
        <v>343520211011093609850</v>
      </c>
      <c r="C8" s="3" t="s">
        <v>6</v>
      </c>
      <c r="D8" s="3" t="str">
        <f>"刘文静"</f>
        <v>刘文静</v>
      </c>
    </row>
    <row r="9" ht="25" customHeight="1" spans="1:4">
      <c r="A9" s="3">
        <v>7</v>
      </c>
      <c r="B9" s="3" t="str">
        <f>"343520211011104054949"</f>
        <v>343520211011104054949</v>
      </c>
      <c r="C9" s="3" t="s">
        <v>6</v>
      </c>
      <c r="D9" s="3" t="str">
        <f>"杨静"</f>
        <v>杨静</v>
      </c>
    </row>
    <row r="10" ht="25" customHeight="1" spans="1:4">
      <c r="A10" s="3">
        <v>8</v>
      </c>
      <c r="B10" s="3" t="str">
        <f>"3435202110111216571056"</f>
        <v>3435202110111216571056</v>
      </c>
      <c r="C10" s="3" t="s">
        <v>6</v>
      </c>
      <c r="D10" s="3" t="str">
        <f>"陈丹妮"</f>
        <v>陈丹妮</v>
      </c>
    </row>
    <row r="11" ht="25" customHeight="1" spans="1:4">
      <c r="A11" s="3">
        <v>9</v>
      </c>
      <c r="B11" s="3" t="str">
        <f>"3435202110111217021057"</f>
        <v>3435202110111217021057</v>
      </c>
      <c r="C11" s="3" t="s">
        <v>6</v>
      </c>
      <c r="D11" s="3" t="str">
        <f>"陈春玉"</f>
        <v>陈春玉</v>
      </c>
    </row>
    <row r="12" ht="25" customHeight="1" spans="1:4">
      <c r="A12" s="3">
        <v>10</v>
      </c>
      <c r="B12" s="3" t="str">
        <f>"3435202110111244531076"</f>
        <v>3435202110111244531076</v>
      </c>
      <c r="C12" s="3" t="s">
        <v>6</v>
      </c>
      <c r="D12" s="3" t="str">
        <f>"胡俏英"</f>
        <v>胡俏英</v>
      </c>
    </row>
    <row r="13" ht="25" customHeight="1" spans="1:4">
      <c r="A13" s="3">
        <v>11</v>
      </c>
      <c r="B13" s="3" t="str">
        <f>"3435202110111545211176"</f>
        <v>3435202110111545211176</v>
      </c>
      <c r="C13" s="3" t="s">
        <v>6</v>
      </c>
      <c r="D13" s="3" t="str">
        <f>"徐海英"</f>
        <v>徐海英</v>
      </c>
    </row>
    <row r="14" ht="25" customHeight="1" spans="1:4">
      <c r="A14" s="3">
        <v>12</v>
      </c>
      <c r="B14" s="3" t="str">
        <f>"3435202110111720361264"</f>
        <v>3435202110111720361264</v>
      </c>
      <c r="C14" s="3" t="s">
        <v>6</v>
      </c>
      <c r="D14" s="3" t="str">
        <f>"邓海燕"</f>
        <v>邓海燕</v>
      </c>
    </row>
    <row r="15" ht="25" customHeight="1" spans="1:4">
      <c r="A15" s="3">
        <v>13</v>
      </c>
      <c r="B15" s="3" t="str">
        <f>"3435202110111743481285"</f>
        <v>3435202110111743481285</v>
      </c>
      <c r="C15" s="3" t="s">
        <v>6</v>
      </c>
      <c r="D15" s="3" t="str">
        <f>"陈介兰"</f>
        <v>陈介兰</v>
      </c>
    </row>
    <row r="16" ht="25" customHeight="1" spans="1:4">
      <c r="A16" s="3">
        <v>14</v>
      </c>
      <c r="B16" s="3" t="str">
        <f>"3435202110111749571289"</f>
        <v>3435202110111749571289</v>
      </c>
      <c r="C16" s="3" t="s">
        <v>6</v>
      </c>
      <c r="D16" s="3" t="str">
        <f>"张璎慧"</f>
        <v>张璎慧</v>
      </c>
    </row>
    <row r="17" ht="25" customHeight="1" spans="1:4">
      <c r="A17" s="3">
        <v>15</v>
      </c>
      <c r="B17" s="3" t="str">
        <f>"3435202110111758571296"</f>
        <v>3435202110111758571296</v>
      </c>
      <c r="C17" s="3" t="s">
        <v>6</v>
      </c>
      <c r="D17" s="3" t="str">
        <f>"胡霞"</f>
        <v>胡霞</v>
      </c>
    </row>
    <row r="18" ht="25" customHeight="1" spans="1:4">
      <c r="A18" s="3">
        <v>16</v>
      </c>
      <c r="B18" s="3" t="str">
        <f>"3435202110120941231535"</f>
        <v>3435202110120941231535</v>
      </c>
      <c r="C18" s="3" t="s">
        <v>6</v>
      </c>
      <c r="D18" s="3" t="str">
        <f>"王海梅"</f>
        <v>王海梅</v>
      </c>
    </row>
    <row r="19" ht="25" customHeight="1" spans="1:4">
      <c r="A19" s="3">
        <v>17</v>
      </c>
      <c r="B19" s="3" t="str">
        <f>"3435202110121150331622"</f>
        <v>3435202110121150331622</v>
      </c>
      <c r="C19" s="3" t="s">
        <v>6</v>
      </c>
      <c r="D19" s="3" t="str">
        <f>"杨丽瑶"</f>
        <v>杨丽瑶</v>
      </c>
    </row>
    <row r="20" ht="25" customHeight="1" spans="1:4">
      <c r="A20" s="3">
        <v>18</v>
      </c>
      <c r="B20" s="3" t="str">
        <f>"3435202110121153091623"</f>
        <v>3435202110121153091623</v>
      </c>
      <c r="C20" s="3" t="s">
        <v>6</v>
      </c>
      <c r="D20" s="3" t="str">
        <f>"巨蓉君"</f>
        <v>巨蓉君</v>
      </c>
    </row>
    <row r="21" ht="25" customHeight="1" spans="1:4">
      <c r="A21" s="3">
        <v>19</v>
      </c>
      <c r="B21" s="3" t="str">
        <f>"3435202110141435122863"</f>
        <v>3435202110141435122863</v>
      </c>
      <c r="C21" s="3" t="s">
        <v>6</v>
      </c>
      <c r="D21" s="3" t="str">
        <f>"吴丹"</f>
        <v>吴丹</v>
      </c>
    </row>
    <row r="22" ht="25" customHeight="1" spans="1:4">
      <c r="A22" s="3">
        <v>20</v>
      </c>
      <c r="B22" s="3" t="str">
        <f>"3435202110141640393027"</f>
        <v>3435202110141640393027</v>
      </c>
      <c r="C22" s="3" t="s">
        <v>6</v>
      </c>
      <c r="D22" s="3" t="str">
        <f>"莫日新"</f>
        <v>莫日新</v>
      </c>
    </row>
    <row r="23" ht="25" customHeight="1" spans="1:4">
      <c r="A23" s="3">
        <v>21</v>
      </c>
      <c r="B23" s="3" t="str">
        <f>"343520211011104803962"</f>
        <v>343520211011104803962</v>
      </c>
      <c r="C23" s="3" t="s">
        <v>7</v>
      </c>
      <c r="D23" s="3" t="str">
        <f>"王晶晶"</f>
        <v>王晶晶</v>
      </c>
    </row>
    <row r="24" ht="25" customHeight="1" spans="1:4">
      <c r="A24" s="3">
        <v>22</v>
      </c>
      <c r="B24" s="3" t="str">
        <f>"3435202110112104191398"</f>
        <v>3435202110112104191398</v>
      </c>
      <c r="C24" s="3" t="s">
        <v>7</v>
      </c>
      <c r="D24" s="3" t="str">
        <f>"朱艳"</f>
        <v>朱艳</v>
      </c>
    </row>
    <row r="25" ht="25" customHeight="1" spans="1:4">
      <c r="A25" s="3">
        <v>23</v>
      </c>
      <c r="B25" s="3" t="str">
        <f>"3435202110121214531629"</f>
        <v>3435202110121214531629</v>
      </c>
      <c r="C25" s="3" t="s">
        <v>7</v>
      </c>
      <c r="D25" s="3" t="str">
        <f>"张运彤"</f>
        <v>张运彤</v>
      </c>
    </row>
    <row r="26" ht="25" customHeight="1" spans="1:4">
      <c r="A26" s="3">
        <v>24</v>
      </c>
      <c r="B26" s="3" t="str">
        <f>"3435202110112012121368"</f>
        <v>3435202110112012121368</v>
      </c>
      <c r="C26" s="3" t="s">
        <v>8</v>
      </c>
      <c r="D26" s="3" t="str">
        <f>"孙怡莎"</f>
        <v>孙怡莎</v>
      </c>
    </row>
    <row r="27" ht="25" customHeight="1" spans="1:4">
      <c r="A27" s="3">
        <v>25</v>
      </c>
      <c r="B27" s="3" t="str">
        <f>"3435202110130020501896"</f>
        <v>3435202110130020501896</v>
      </c>
      <c r="C27" s="3" t="s">
        <v>8</v>
      </c>
      <c r="D27" s="3" t="str">
        <f>"黄婷"</f>
        <v>黄婷</v>
      </c>
    </row>
  </sheetData>
  <mergeCells count="1">
    <mergeCell ref="A1:D1"/>
  </mergeCells>
  <pageMargins left="0.699305555555556" right="0.699305555555556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"/>
  <sheetViews>
    <sheetView workbookViewId="0">
      <selection activeCell="A1" sqref="A1"/>
    </sheetView>
  </sheetViews>
  <sheetFormatPr defaultColWidth="9" defaultRowHeight="13.5"/>
  <sheetData/>
  <pageMargins left="0.699305555555556" right="0.699305555555556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急需紧缺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心姐</cp:lastModifiedBy>
  <dcterms:created xsi:type="dcterms:W3CDTF">2021-11-21T13:04:00Z</dcterms:created>
  <dcterms:modified xsi:type="dcterms:W3CDTF">2021-11-22T08:41:23Z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BBE89A86CD4B448A996FA2A50F77D8E1</vt:lpwstr>
  </property>
  <property fmtid="{D5CDD505-2E9C-101B-9397-08002B2CF9AE}" pid="3" name="KSOProductBuildVer">
    <vt:lpwstr>2052-10.8.0.5603</vt:lpwstr>
  </property>
</Properties>
</file>